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3.xml" ContentType="application/vnd.openxmlformats-officedocument.drawingml.chart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4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5.xml" ContentType="application/vnd.openxmlformats-officedocument.drawingml.chart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6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7.xml" ContentType="application/vnd.openxmlformats-officedocument.drawingml.chart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18.xml" ContentType="application/vnd.openxmlformats-officedocument.drawingml.chart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960" yWindow="705" windowWidth="10455" windowHeight="7905" tabRatio="952"/>
  </bookViews>
  <sheets>
    <sheet name="Contents" sheetId="25" r:id="rId1"/>
    <sheet name="Crude Oil-A" sheetId="9" r:id="rId2"/>
    <sheet name="Crude Oil-Q" sheetId="10" r:id="rId3"/>
    <sheet name="Crude Oil-M" sheetId="11" r:id="rId4"/>
    <sheet name="Gasoline-A" sheetId="6" r:id="rId5"/>
    <sheet name="Gasoline-Q" sheetId="7" r:id="rId6"/>
    <sheet name="Gasoline-M" sheetId="8" r:id="rId7"/>
    <sheet name="Diesel-A" sheetId="15" r:id="rId8"/>
    <sheet name="Diesel-Q" sheetId="16" r:id="rId9"/>
    <sheet name="Diesel-M" sheetId="17" r:id="rId10"/>
    <sheet name="Heat Oil-A" sheetId="12" r:id="rId11"/>
    <sheet name="Heat Oil-Q" sheetId="13" r:id="rId12"/>
    <sheet name="Heat Oil-M" sheetId="14" r:id="rId13"/>
    <sheet name="Natural Gas-A" sheetId="19" r:id="rId14"/>
    <sheet name="Natural Gas-Q" sheetId="20" r:id="rId15"/>
    <sheet name="Natural Gas-M" sheetId="21" r:id="rId16"/>
    <sheet name="Electricity-A" sheetId="22" r:id="rId17"/>
    <sheet name="Electricity-Q" sheetId="23" r:id="rId18"/>
    <sheet name="Electricity-M" sheetId="24" r:id="rId19"/>
    <sheet name="Notes and Sources" sheetId="5" r:id="rId20"/>
  </sheets>
  <calcPr calcId="145621"/>
</workbook>
</file>

<file path=xl/calcChain.xml><?xml version="1.0" encoding="utf-8"?>
<calcChain xmlns="http://schemas.openxmlformats.org/spreadsheetml/2006/main">
  <c r="E200" i="23" l="1"/>
  <c r="E199" i="23"/>
  <c r="E198" i="23"/>
  <c r="E197" i="23"/>
  <c r="E520" i="24"/>
  <c r="E519" i="24"/>
  <c r="E518" i="24"/>
  <c r="E517" i="24"/>
  <c r="E516" i="24"/>
  <c r="E515" i="24"/>
  <c r="E514" i="24"/>
  <c r="E513" i="24"/>
  <c r="E512" i="24"/>
  <c r="E511" i="24"/>
  <c r="E510" i="24"/>
  <c r="E509" i="24"/>
  <c r="E180" i="20"/>
  <c r="E179" i="20"/>
  <c r="E178" i="20"/>
  <c r="E177" i="20"/>
  <c r="E449" i="21"/>
  <c r="E450" i="21"/>
  <c r="E451" i="21"/>
  <c r="E452" i="21"/>
  <c r="E453" i="21"/>
  <c r="E454" i="21"/>
  <c r="E455" i="21"/>
  <c r="E456" i="21"/>
  <c r="E457" i="21"/>
  <c r="E458" i="21"/>
  <c r="E459" i="21"/>
  <c r="E460" i="21"/>
  <c r="E188" i="13"/>
  <c r="E187" i="13"/>
  <c r="E186" i="13"/>
  <c r="E185" i="13"/>
  <c r="E475" i="14"/>
  <c r="E476" i="14"/>
  <c r="E477" i="14"/>
  <c r="E478" i="14"/>
  <c r="E479" i="14"/>
  <c r="E480" i="14"/>
  <c r="E481" i="14"/>
  <c r="E482" i="14"/>
  <c r="E483" i="14"/>
  <c r="E484" i="14"/>
  <c r="E485" i="14"/>
  <c r="E486" i="14"/>
  <c r="E188" i="16"/>
  <c r="E187" i="16"/>
  <c r="E186" i="16"/>
  <c r="E185" i="16"/>
  <c r="E473" i="17"/>
  <c r="E474" i="17"/>
  <c r="E475" i="17"/>
  <c r="E476" i="17"/>
  <c r="E477" i="17"/>
  <c r="E478" i="17"/>
  <c r="E479" i="17"/>
  <c r="E480" i="17"/>
  <c r="E481" i="17"/>
  <c r="E482" i="17"/>
  <c r="E483" i="17"/>
  <c r="E484" i="17"/>
  <c r="E200" i="7"/>
  <c r="E199" i="7"/>
  <c r="E198" i="7"/>
  <c r="E197" i="7"/>
  <c r="E526" i="8"/>
  <c r="E532" i="8"/>
  <c r="E531" i="8"/>
  <c r="E530" i="8"/>
  <c r="E529" i="8"/>
  <c r="E528" i="8"/>
  <c r="E527" i="8"/>
  <c r="E525" i="8"/>
  <c r="E524" i="8"/>
  <c r="E523" i="8"/>
  <c r="E522" i="8"/>
  <c r="E521" i="8"/>
  <c r="E520" i="8"/>
  <c r="E519" i="8"/>
  <c r="E518" i="8"/>
  <c r="E517" i="8"/>
  <c r="E516" i="8"/>
  <c r="E515" i="8"/>
  <c r="E514" i="8"/>
  <c r="E513" i="8"/>
  <c r="E512" i="8"/>
  <c r="E511" i="8"/>
  <c r="E510" i="8"/>
  <c r="E509" i="8"/>
  <c r="D509" i="8"/>
  <c r="E208" i="10"/>
  <c r="E207" i="10"/>
  <c r="E206" i="10"/>
  <c r="E205" i="10"/>
  <c r="E544" i="11"/>
  <c r="E543" i="11"/>
  <c r="E542" i="11"/>
  <c r="E541" i="11"/>
  <c r="E540" i="11"/>
  <c r="E539" i="11"/>
  <c r="E538" i="11"/>
  <c r="E537" i="11"/>
  <c r="E536" i="11"/>
  <c r="E535" i="11"/>
  <c r="E534" i="11"/>
  <c r="E533" i="11"/>
  <c r="D486" i="14" l="1"/>
  <c r="D484" i="14"/>
  <c r="D482" i="14"/>
  <c r="D480" i="14"/>
  <c r="D478" i="14"/>
  <c r="D476" i="14"/>
  <c r="D459" i="21"/>
  <c r="D457" i="21"/>
  <c r="D455" i="21"/>
  <c r="D453" i="21"/>
  <c r="D451" i="21"/>
  <c r="D449" i="21"/>
  <c r="D485" i="14"/>
  <c r="D483" i="14"/>
  <c r="D481" i="14"/>
  <c r="D479" i="14"/>
  <c r="D477" i="14"/>
  <c r="D475" i="14"/>
  <c r="D460" i="21"/>
  <c r="D458" i="21"/>
  <c r="D456" i="21"/>
  <c r="D454" i="21"/>
  <c r="D452" i="21"/>
  <c r="D450" i="21"/>
  <c r="D484" i="17"/>
  <c r="D482" i="17"/>
  <c r="D480" i="17"/>
  <c r="D478" i="17"/>
  <c r="D476" i="17"/>
  <c r="D474" i="17"/>
  <c r="D483" i="17"/>
  <c r="D481" i="17"/>
  <c r="D479" i="17"/>
  <c r="D477" i="17"/>
  <c r="D475" i="17"/>
  <c r="D473" i="17"/>
  <c r="D520" i="8"/>
  <c r="D519" i="8"/>
  <c r="D518" i="8"/>
  <c r="D517" i="8"/>
  <c r="D516" i="8"/>
  <c r="D515" i="8"/>
  <c r="D514" i="8"/>
  <c r="D513" i="8"/>
  <c r="D512" i="8"/>
  <c r="D511" i="8"/>
  <c r="D510" i="8"/>
  <c r="C1" i="11" l="1"/>
  <c r="E555" i="11" s="1"/>
  <c r="C1" i="8"/>
  <c r="A533" i="8"/>
  <c r="C1" i="17"/>
  <c r="A500" i="17" s="1"/>
  <c r="A497" i="17"/>
  <c r="C1" i="14"/>
  <c r="C1" i="21"/>
  <c r="E440" i="21" s="1"/>
  <c r="C1" i="22"/>
  <c r="D96" i="22" s="1"/>
  <c r="C1" i="24"/>
  <c r="E497" i="24" s="1"/>
  <c r="C1" i="23"/>
  <c r="C1" i="19"/>
  <c r="C1" i="20"/>
  <c r="C1" i="12"/>
  <c r="D77" i="12" s="1"/>
  <c r="C1" i="13"/>
  <c r="C1" i="15"/>
  <c r="D77" i="15" s="1"/>
  <c r="C1" i="16"/>
  <c r="C1" i="6"/>
  <c r="C1" i="7"/>
  <c r="C1" i="10"/>
  <c r="C1" i="9"/>
  <c r="D88" i="9" s="1"/>
  <c r="B6" i="25"/>
  <c r="A498" i="17"/>
  <c r="A503" i="14"/>
  <c r="A533" i="24"/>
  <c r="A205" i="23"/>
  <c r="A98" i="22"/>
  <c r="A473" i="21"/>
  <c r="A185" i="20"/>
  <c r="A91" i="19"/>
  <c r="A193" i="16"/>
  <c r="A79" i="15"/>
  <c r="A499" i="14"/>
  <c r="A193" i="13"/>
  <c r="A79" i="12"/>
  <c r="A557" i="11"/>
  <c r="A213" i="10"/>
  <c r="A90" i="9"/>
  <c r="A205" i="7"/>
  <c r="A82" i="6"/>
  <c r="A12" i="5"/>
  <c r="E465" i="14"/>
  <c r="E471" i="14"/>
  <c r="E490" i="14"/>
  <c r="E492" i="17"/>
  <c r="D199" i="7" l="1"/>
  <c r="D197" i="7"/>
  <c r="D200" i="7"/>
  <c r="D198" i="7"/>
  <c r="D188" i="13"/>
  <c r="D186" i="13"/>
  <c r="D187" i="13"/>
  <c r="D185" i="13"/>
  <c r="D186" i="16"/>
  <c r="D188" i="16"/>
  <c r="D187" i="16"/>
  <c r="D185" i="16"/>
  <c r="D179" i="20"/>
  <c r="D178" i="20"/>
  <c r="D180" i="20"/>
  <c r="D177" i="20"/>
  <c r="D197" i="23"/>
  <c r="D199" i="23"/>
  <c r="D198" i="23"/>
  <c r="D200" i="23"/>
  <c r="D205" i="10"/>
  <c r="D207" i="10"/>
  <c r="D206" i="10"/>
  <c r="D208" i="10"/>
  <c r="D79" i="6"/>
  <c r="D80" i="6"/>
  <c r="D68" i="19"/>
  <c r="D89" i="19"/>
  <c r="A94" i="19"/>
  <c r="E498" i="14"/>
  <c r="E489" i="14"/>
  <c r="E463" i="14"/>
  <c r="E486" i="17"/>
  <c r="D78" i="15"/>
  <c r="D53" i="8"/>
  <c r="D69" i="9"/>
  <c r="D81" i="22"/>
  <c r="E521" i="24"/>
  <c r="E469" i="14"/>
  <c r="E466" i="21"/>
  <c r="E438" i="21"/>
  <c r="E461" i="21"/>
  <c r="E463" i="21"/>
  <c r="E462" i="21"/>
  <c r="A474" i="21"/>
  <c r="E441" i="21"/>
  <c r="E437" i="21"/>
  <c r="A194" i="13"/>
  <c r="E528" i="24"/>
  <c r="A534" i="24"/>
  <c r="E506" i="24"/>
  <c r="A92" i="19"/>
  <c r="E492" i="14"/>
  <c r="D45" i="10"/>
  <c r="D46" i="10"/>
  <c r="D47" i="10"/>
  <c r="D48" i="10"/>
  <c r="D88" i="7"/>
  <c r="D45" i="7"/>
  <c r="D46" i="7"/>
  <c r="D47" i="7"/>
  <c r="D48" i="7"/>
  <c r="D143" i="16"/>
  <c r="D45" i="16"/>
  <c r="D46" i="16"/>
  <c r="D47" i="16"/>
  <c r="D48" i="16"/>
  <c r="D60" i="13"/>
  <c r="D45" i="13"/>
  <c r="D46" i="13"/>
  <c r="D47" i="13"/>
  <c r="D48" i="13"/>
  <c r="D75" i="12"/>
  <c r="D42" i="12"/>
  <c r="D155" i="20"/>
  <c r="D45" i="20"/>
  <c r="D46" i="20"/>
  <c r="D47" i="20"/>
  <c r="D48" i="20"/>
  <c r="D143" i="23"/>
  <c r="D45" i="23"/>
  <c r="D46" i="23"/>
  <c r="D47" i="23"/>
  <c r="D48" i="23"/>
  <c r="D409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55" i="8"/>
  <c r="D59" i="8"/>
  <c r="D63" i="8"/>
  <c r="D42" i="22"/>
  <c r="D42" i="19"/>
  <c r="D42" i="15"/>
  <c r="D42" i="6"/>
  <c r="D42" i="9"/>
  <c r="E527" i="24"/>
  <c r="E501" i="24"/>
  <c r="E447" i="21"/>
  <c r="E467" i="21"/>
  <c r="E529" i="24"/>
  <c r="E500" i="24"/>
  <c r="A558" i="11"/>
  <c r="E504" i="24"/>
  <c r="E465" i="21"/>
  <c r="E446" i="21"/>
  <c r="E472" i="21"/>
  <c r="E505" i="24"/>
  <c r="E525" i="24"/>
  <c r="E443" i="21"/>
  <c r="E469" i="21"/>
  <c r="E524" i="24"/>
  <c r="E502" i="24"/>
  <c r="A560" i="11"/>
  <c r="E522" i="24"/>
  <c r="E508" i="24"/>
  <c r="E507" i="24"/>
  <c r="E532" i="24"/>
  <c r="E503" i="24"/>
  <c r="E468" i="21"/>
  <c r="E444" i="21"/>
  <c r="E464" i="21"/>
  <c r="E526" i="24"/>
  <c r="A206" i="23"/>
  <c r="A194" i="16"/>
  <c r="A91" i="9"/>
  <c r="A101" i="22"/>
  <c r="A536" i="8"/>
  <c r="A477" i="21"/>
  <c r="E439" i="21"/>
  <c r="D104" i="21"/>
  <c r="D154" i="17"/>
  <c r="E489" i="17"/>
  <c r="D444" i="8"/>
  <c r="D251" i="8"/>
  <c r="D353" i="8"/>
  <c r="D326" i="8"/>
  <c r="D93" i="8"/>
  <c r="D184" i="8"/>
  <c r="D263" i="8"/>
  <c r="D157" i="8"/>
  <c r="D370" i="8"/>
  <c r="D451" i="8"/>
  <c r="A534" i="8"/>
  <c r="D488" i="8"/>
  <c r="D308" i="8"/>
  <c r="D436" i="8"/>
  <c r="D201" i="8"/>
  <c r="D101" i="8"/>
  <c r="D172" i="8"/>
  <c r="D224" i="8"/>
  <c r="D311" i="8"/>
  <c r="D399" i="8"/>
  <c r="D45" i="8"/>
  <c r="D397" i="8"/>
  <c r="D449" i="8"/>
  <c r="D239" i="8"/>
  <c r="D148" i="8"/>
  <c r="D406" i="8"/>
  <c r="D358" i="8"/>
  <c r="D282" i="8"/>
  <c r="D267" i="8"/>
  <c r="D411" i="8"/>
  <c r="D455" i="8"/>
  <c r="D496" i="8"/>
  <c r="D259" i="8"/>
  <c r="A82" i="12"/>
  <c r="D452" i="8"/>
  <c r="D219" i="8"/>
  <c r="E498" i="24"/>
  <c r="E523" i="24"/>
  <c r="E499" i="24"/>
  <c r="D247" i="8"/>
  <c r="D362" i="8"/>
  <c r="D355" i="8"/>
  <c r="A80" i="12"/>
  <c r="A537" i="24"/>
  <c r="A93" i="9"/>
  <c r="E487" i="14"/>
  <c r="A500" i="14"/>
  <c r="E473" i="14"/>
  <c r="D52" i="8"/>
  <c r="D48" i="19"/>
  <c r="A197" i="13"/>
  <c r="D146" i="10"/>
  <c r="A82" i="15"/>
  <c r="A206" i="7"/>
  <c r="E531" i="24"/>
  <c r="D72" i="8"/>
  <c r="D356" i="8"/>
  <c r="D76" i="8"/>
  <c r="D85" i="8"/>
  <c r="D169" i="8"/>
  <c r="D243" i="8"/>
  <c r="D375" i="8"/>
  <c r="D46" i="14"/>
  <c r="D113" i="8"/>
  <c r="D285" i="8"/>
  <c r="D257" i="8"/>
  <c r="D494" i="8"/>
  <c r="D410" i="8"/>
  <c r="D338" i="8"/>
  <c r="D158" i="8"/>
  <c r="D323" i="8"/>
  <c r="D443" i="8"/>
  <c r="D477" i="8"/>
  <c r="D420" i="8"/>
  <c r="D58" i="19"/>
  <c r="D332" i="8"/>
  <c r="D489" i="8"/>
  <c r="D78" i="8"/>
  <c r="D159" i="8"/>
  <c r="D235" i="8"/>
  <c r="D351" i="8"/>
  <c r="D497" i="8"/>
  <c r="D437" i="8"/>
  <c r="D167" i="8"/>
  <c r="D305" i="8"/>
  <c r="D491" i="8"/>
  <c r="D418" i="8"/>
  <c r="D382" i="8"/>
  <c r="D346" i="8"/>
  <c r="D306" i="8"/>
  <c r="D196" i="8"/>
  <c r="D473" i="8"/>
  <c r="D307" i="8"/>
  <c r="D379" i="8"/>
  <c r="D431" i="8"/>
  <c r="D471" i="8"/>
  <c r="D139" i="8"/>
  <c r="D79" i="19"/>
  <c r="D396" i="8"/>
  <c r="D249" i="8"/>
  <c r="D109" i="8"/>
  <c r="D232" i="8"/>
  <c r="D498" i="8"/>
  <c r="D268" i="8"/>
  <c r="D348" i="8"/>
  <c r="D487" i="8"/>
  <c r="D81" i="8"/>
  <c r="D161" i="8"/>
  <c r="D203" i="8"/>
  <c r="D240" i="8"/>
  <c r="D287" i="8"/>
  <c r="D367" i="8"/>
  <c r="D125" i="8"/>
  <c r="D429" i="8"/>
  <c r="D301" i="8"/>
  <c r="D96" i="8"/>
  <c r="D417" i="8"/>
  <c r="D289" i="8"/>
  <c r="D191" i="8"/>
  <c r="D482" i="8"/>
  <c r="D450" i="8"/>
  <c r="D414" i="8"/>
  <c r="D378" i="8"/>
  <c r="D342" i="8"/>
  <c r="D298" i="8"/>
  <c r="D188" i="8"/>
  <c r="D181" i="8"/>
  <c r="D315" i="8"/>
  <c r="D387" i="8"/>
  <c r="D435" i="8"/>
  <c r="D171" i="8"/>
  <c r="D244" i="8"/>
  <c r="D324" i="8"/>
  <c r="D75" i="8"/>
  <c r="D151" i="8"/>
  <c r="D195" i="8"/>
  <c r="D271" i="8"/>
  <c r="D343" i="8"/>
  <c r="D499" i="8"/>
  <c r="D90" i="8"/>
  <c r="D453" i="8"/>
  <c r="D333" i="8"/>
  <c r="D131" i="8"/>
  <c r="D433" i="8"/>
  <c r="D321" i="8"/>
  <c r="D215" i="8"/>
  <c r="D476" i="8"/>
  <c r="D458" i="8"/>
  <c r="D422" i="8"/>
  <c r="D386" i="8"/>
  <c r="D350" i="8"/>
  <c r="D314" i="8"/>
  <c r="D204" i="8"/>
  <c r="D483" i="8"/>
  <c r="D299" i="8"/>
  <c r="D371" i="8"/>
  <c r="D427" i="8"/>
  <c r="D463" i="8"/>
  <c r="D79" i="8"/>
  <c r="D53" i="19"/>
  <c r="D228" i="8"/>
  <c r="D316" i="8"/>
  <c r="D388" i="8"/>
  <c r="D460" i="8"/>
  <c r="D233" i="8"/>
  <c r="D71" i="8"/>
  <c r="D107" i="8"/>
  <c r="D141" i="8"/>
  <c r="D192" i="8"/>
  <c r="D227" i="8"/>
  <c r="D265" i="8"/>
  <c r="D335" i="8"/>
  <c r="D407" i="8"/>
  <c r="D501" i="8"/>
  <c r="D461" i="8"/>
  <c r="D365" i="8"/>
  <c r="D478" i="8"/>
  <c r="D441" i="8"/>
  <c r="D337" i="8"/>
  <c r="D223" i="8"/>
  <c r="D100" i="8"/>
  <c r="D466" i="8"/>
  <c r="D426" i="8"/>
  <c r="D390" i="8"/>
  <c r="D354" i="8"/>
  <c r="D318" i="8"/>
  <c r="D246" i="8"/>
  <c r="D162" i="8"/>
  <c r="D291" i="8"/>
  <c r="D363" i="8"/>
  <c r="D423" i="8"/>
  <c r="D459" i="8"/>
  <c r="D175" i="8"/>
  <c r="D67" i="20"/>
  <c r="D112" i="20"/>
  <c r="D58" i="20"/>
  <c r="D145" i="20"/>
  <c r="D46" i="19"/>
  <c r="A208" i="7"/>
  <c r="D50" i="8"/>
  <c r="D82" i="8"/>
  <c r="D86" i="8"/>
  <c r="D94" i="8"/>
  <c r="D98" i="8"/>
  <c r="D102" i="8"/>
  <c r="D118" i="8"/>
  <c r="D122" i="8"/>
  <c r="D126" i="8"/>
  <c r="D134" i="8"/>
  <c r="D142" i="8"/>
  <c r="D146" i="8"/>
  <c r="D154" i="8"/>
  <c r="D182" i="8"/>
  <c r="D186" i="8"/>
  <c r="D206" i="8"/>
  <c r="D214" i="8"/>
  <c r="D230" i="8"/>
  <c r="D238" i="8"/>
  <c r="D258" i="8"/>
  <c r="D262" i="8"/>
  <c r="D266" i="8"/>
  <c r="D274" i="8"/>
  <c r="D278" i="8"/>
  <c r="D294" i="8"/>
  <c r="D310" i="8"/>
  <c r="D161" i="20"/>
  <c r="D87" i="20"/>
  <c r="D176" i="20"/>
  <c r="D54" i="20"/>
  <c r="D47" i="19"/>
  <c r="D41" i="20"/>
  <c r="A214" i="10"/>
  <c r="A216" i="10"/>
  <c r="E442" i="21"/>
  <c r="D126" i="13"/>
  <c r="D59" i="19"/>
  <c r="D55" i="13"/>
  <c r="D179" i="13"/>
  <c r="D65" i="19"/>
  <c r="D127" i="10"/>
  <c r="D73" i="20"/>
  <c r="D67" i="13"/>
  <c r="D106" i="13"/>
  <c r="D63" i="13"/>
  <c r="D114" i="13"/>
  <c r="D492" i="8"/>
  <c r="D276" i="8"/>
  <c r="D340" i="8"/>
  <c r="D404" i="8"/>
  <c r="D468" i="8"/>
  <c r="D217" i="8"/>
  <c r="D66" i="8"/>
  <c r="D91" i="8"/>
  <c r="D117" i="8"/>
  <c r="D149" i="8"/>
  <c r="D183" i="8"/>
  <c r="D216" i="8"/>
  <c r="D248" i="8"/>
  <c r="D295" i="8"/>
  <c r="D359" i="8"/>
  <c r="D502" i="8"/>
  <c r="D125" i="20"/>
  <c r="D72" i="13"/>
  <c r="D507" i="8"/>
  <c r="D179" i="8"/>
  <c r="D445" i="8"/>
  <c r="D349" i="8"/>
  <c r="D104" i="8"/>
  <c r="D465" i="8"/>
  <c r="D401" i="8"/>
  <c r="D273" i="8"/>
  <c r="D199" i="8"/>
  <c r="D484" i="8"/>
  <c r="D462" i="8"/>
  <c r="D430" i="8"/>
  <c r="D398" i="8"/>
  <c r="D366" i="8"/>
  <c r="D334" i="8"/>
  <c r="D302" i="8"/>
  <c r="D270" i="8"/>
  <c r="D222" i="8"/>
  <c r="D493" i="8"/>
  <c r="D485" i="8"/>
  <c r="D275" i="8"/>
  <c r="D339" i="8"/>
  <c r="D403" i="8"/>
  <c r="D439" i="8"/>
  <c r="D110" i="8"/>
  <c r="D73" i="8"/>
  <c r="D72" i="9"/>
  <c r="D135" i="13"/>
  <c r="D90" i="7"/>
  <c r="D123" i="16"/>
  <c r="D91" i="13"/>
  <c r="D95" i="13"/>
  <c r="D99" i="13"/>
  <c r="D59" i="20"/>
  <c r="D75" i="20"/>
  <c r="D91" i="20"/>
  <c r="D95" i="20"/>
  <c r="D109" i="13"/>
  <c r="D62" i="19"/>
  <c r="D296" i="14"/>
  <c r="D76" i="7"/>
  <c r="D153" i="13"/>
  <c r="D77" i="23"/>
  <c r="D183" i="23"/>
  <c r="D441" i="14"/>
  <c r="D176" i="7"/>
  <c r="D120" i="13"/>
  <c r="D187" i="23"/>
  <c r="D102" i="13"/>
  <c r="D461" i="14"/>
  <c r="D122" i="14"/>
  <c r="D85" i="19"/>
  <c r="D181" i="20"/>
  <c r="D114" i="8"/>
  <c r="D145" i="8"/>
  <c r="D131" i="7"/>
  <c r="D137" i="14"/>
  <c r="D186" i="14"/>
  <c r="D49" i="7"/>
  <c r="D184" i="10"/>
  <c r="D186" i="7"/>
  <c r="D134" i="13"/>
  <c r="D146" i="13"/>
  <c r="D182" i="13"/>
  <c r="D94" i="13"/>
  <c r="D93" i="23"/>
  <c r="D70" i="14"/>
  <c r="D213" i="14"/>
  <c r="D459" i="14"/>
  <c r="D96" i="13"/>
  <c r="D151" i="7"/>
  <c r="D129" i="7"/>
  <c r="D124" i="7"/>
  <c r="D145" i="7"/>
  <c r="D429" i="14"/>
  <c r="D169" i="7"/>
  <c r="D66" i="19"/>
  <c r="D157" i="13"/>
  <c r="D83" i="19"/>
  <c r="D69" i="19"/>
  <c r="D72" i="23"/>
  <c r="D244" i="14"/>
  <c r="D413" i="14"/>
  <c r="D84" i="19"/>
  <c r="D51" i="19"/>
  <c r="D168" i="7"/>
  <c r="D145" i="13"/>
  <c r="D467" i="8"/>
  <c r="D143" i="8"/>
  <c r="D66" i="20"/>
  <c r="D59" i="7"/>
  <c r="D56" i="23"/>
  <c r="D138" i="13"/>
  <c r="D55" i="19"/>
  <c r="D99" i="14"/>
  <c r="D203" i="7"/>
  <c r="D49" i="23"/>
  <c r="D56" i="15"/>
  <c r="D192" i="23"/>
  <c r="D89" i="23"/>
  <c r="D57" i="15"/>
  <c r="D149" i="16"/>
  <c r="D129" i="23"/>
  <c r="D99" i="23"/>
  <c r="D65" i="23"/>
  <c r="D182" i="23"/>
  <c r="D124" i="23"/>
  <c r="D62" i="16"/>
  <c r="D179" i="23"/>
  <c r="D70" i="23"/>
  <c r="D184" i="23"/>
  <c r="D173" i="23"/>
  <c r="D152" i="23"/>
  <c r="D103" i="23"/>
  <c r="D112" i="23"/>
  <c r="D72" i="20"/>
  <c r="D110" i="20"/>
  <c r="D61" i="15"/>
  <c r="D160" i="7"/>
  <c r="D93" i="7"/>
  <c r="D96" i="7"/>
  <c r="D94" i="16"/>
  <c r="D175" i="20"/>
  <c r="D64" i="7"/>
  <c r="D76" i="20"/>
  <c r="A80" i="15"/>
  <c r="A209" i="23"/>
  <c r="E523" i="11"/>
  <c r="D73" i="15"/>
  <c r="D87" i="23"/>
  <c r="D64" i="23"/>
  <c r="D73" i="23"/>
  <c r="D53" i="23"/>
  <c r="D51" i="15"/>
  <c r="D150" i="16"/>
  <c r="D189" i="13"/>
  <c r="D96" i="23"/>
  <c r="D55" i="23"/>
  <c r="D102" i="23"/>
  <c r="D127" i="23"/>
  <c r="D106" i="23"/>
  <c r="D142" i="23"/>
  <c r="D95" i="23"/>
  <c r="D74" i="23"/>
  <c r="D201" i="23"/>
  <c r="D181" i="23"/>
  <c r="D52" i="23"/>
  <c r="D148" i="20"/>
  <c r="D81" i="7"/>
  <c r="D84" i="7"/>
  <c r="D63" i="15"/>
  <c r="D157" i="7"/>
  <c r="D50" i="15"/>
  <c r="D162" i="16"/>
  <c r="D170" i="20"/>
  <c r="A189" i="20"/>
  <c r="E488" i="17"/>
  <c r="D146" i="23"/>
  <c r="D60" i="23"/>
  <c r="D107" i="23"/>
  <c r="D114" i="23"/>
  <c r="D91" i="23"/>
  <c r="D126" i="23"/>
  <c r="D131" i="23"/>
  <c r="D161" i="23"/>
  <c r="D45" i="12"/>
  <c r="D74" i="15"/>
  <c r="D90" i="16"/>
  <c r="D107" i="10"/>
  <c r="D172" i="23"/>
  <c r="D195" i="23"/>
  <c r="D132" i="23"/>
  <c r="D81" i="23"/>
  <c r="D193" i="23"/>
  <c r="D53" i="12"/>
  <c r="D171" i="23"/>
  <c r="D162" i="23"/>
  <c r="D41" i="15"/>
  <c r="D167" i="16"/>
  <c r="D165" i="23"/>
  <c r="D115" i="23"/>
  <c r="D133" i="23"/>
  <c r="D59" i="23"/>
  <c r="D122" i="23"/>
  <c r="D172" i="20"/>
  <c r="D64" i="12"/>
  <c r="D71" i="20"/>
  <c r="D112" i="7"/>
  <c r="D181" i="7"/>
  <c r="D179" i="7"/>
  <c r="D177" i="7"/>
  <c r="D118" i="16"/>
  <c r="D92" i="16"/>
  <c r="D58" i="16"/>
  <c r="A196" i="16"/>
  <c r="E531" i="11"/>
  <c r="D45" i="19"/>
  <c r="D82" i="19"/>
  <c r="D154" i="13"/>
  <c r="D142" i="13"/>
  <c r="D61" i="13"/>
  <c r="D64" i="13"/>
  <c r="D79" i="13"/>
  <c r="D83" i="13"/>
  <c r="D77" i="13"/>
  <c r="D71" i="13"/>
  <c r="D78" i="19"/>
  <c r="D87" i="19"/>
  <c r="D52" i="19"/>
  <c r="D64" i="19"/>
  <c r="D44" i="19"/>
  <c r="D184" i="13"/>
  <c r="D67" i="19"/>
  <c r="D76" i="19"/>
  <c r="D43" i="19"/>
  <c r="D81" i="19"/>
  <c r="D103" i="13"/>
  <c r="D75" i="13"/>
  <c r="D115" i="13"/>
  <c r="D111" i="13"/>
  <c r="D171" i="13"/>
  <c r="D162" i="13"/>
  <c r="D125" i="13"/>
  <c r="D110" i="13"/>
  <c r="D122" i="13"/>
  <c r="D52" i="12"/>
  <c r="D68" i="12"/>
  <c r="D43" i="12"/>
  <c r="D330" i="14"/>
  <c r="D238" i="14"/>
  <c r="D289" i="14"/>
  <c r="D91" i="14"/>
  <c r="D386" i="14"/>
  <c r="D62" i="12"/>
  <c r="D233" i="14"/>
  <c r="D217" i="14"/>
  <c r="D331" i="14"/>
  <c r="D135" i="14"/>
  <c r="D427" i="14"/>
  <c r="D401" i="14"/>
  <c r="D263" i="14"/>
  <c r="D49" i="19"/>
  <c r="D80" i="19"/>
  <c r="D150" i="13"/>
  <c r="D147" i="13"/>
  <c r="D73" i="19"/>
  <c r="D57" i="19"/>
  <c r="D154" i="7"/>
  <c r="D111" i="7"/>
  <c r="D97" i="7"/>
  <c r="D188" i="7"/>
  <c r="D123" i="7"/>
  <c r="D74" i="7"/>
  <c r="D148" i="7"/>
  <c r="D94" i="7"/>
  <c r="D165" i="7"/>
  <c r="D105" i="7"/>
  <c r="D50" i="19"/>
  <c r="D50" i="7"/>
  <c r="D164" i="7"/>
  <c r="D184" i="7"/>
  <c r="D137" i="7"/>
  <c r="D54" i="7"/>
  <c r="D51" i="7"/>
  <c r="D104" i="7"/>
  <c r="D56" i="19"/>
  <c r="D43" i="7"/>
  <c r="D190" i="7"/>
  <c r="D135" i="7"/>
  <c r="D118" i="7"/>
  <c r="D52" i="7"/>
  <c r="D74" i="12"/>
  <c r="D103" i="7"/>
  <c r="D180" i="7"/>
  <c r="D304" i="14"/>
  <c r="D211" i="14"/>
  <c r="D72" i="10"/>
  <c r="D254" i="14"/>
  <c r="D410" i="14"/>
  <c r="D467" i="14"/>
  <c r="D364" i="14"/>
  <c r="D395" i="14"/>
  <c r="D229" i="14"/>
  <c r="D81" i="14"/>
  <c r="D215" i="14"/>
  <c r="D251" i="14"/>
  <c r="D63" i="22"/>
  <c r="D86" i="22"/>
  <c r="D67" i="9"/>
  <c r="D73" i="22"/>
  <c r="D86" i="9"/>
  <c r="D287" i="14"/>
  <c r="E530" i="24"/>
  <c r="E491" i="14"/>
  <c r="E491" i="17"/>
  <c r="E521" i="11"/>
  <c r="E529" i="11"/>
  <c r="E552" i="11"/>
  <c r="E470" i="14"/>
  <c r="E183" i="13" s="1"/>
  <c r="E528" i="11"/>
  <c r="E550" i="11"/>
  <c r="D382" i="14"/>
  <c r="D320" i="14"/>
  <c r="E173" i="20"/>
  <c r="D106" i="14"/>
  <c r="E472" i="14"/>
  <c r="E464" i="14"/>
  <c r="E181" i="13" s="1"/>
  <c r="E485" i="17"/>
  <c r="E527" i="11"/>
  <c r="E548" i="11"/>
  <c r="D204" i="7"/>
  <c r="D63" i="6"/>
  <c r="D79" i="9"/>
  <c r="D418" i="14"/>
  <c r="D236" i="14"/>
  <c r="D58" i="6"/>
  <c r="D473" i="14"/>
  <c r="D141" i="14"/>
  <c r="E526" i="11"/>
  <c r="E546" i="11"/>
  <c r="D73" i="9"/>
  <c r="D214" i="14"/>
  <c r="D52" i="22"/>
  <c r="D430" i="14"/>
  <c r="D112" i="14"/>
  <c r="D256" i="14"/>
  <c r="D86" i="19"/>
  <c r="D60" i="19"/>
  <c r="D61" i="19"/>
  <c r="D70" i="19"/>
  <c r="D45" i="6"/>
  <c r="D173" i="14"/>
  <c r="D262" i="14"/>
  <c r="D208" i="14"/>
  <c r="D261" i="14"/>
  <c r="D84" i="14"/>
  <c r="D230" i="14"/>
  <c r="D118" i="14"/>
  <c r="D71" i="19"/>
  <c r="D72" i="7"/>
  <c r="D109" i="7"/>
  <c r="D162" i="7"/>
  <c r="D95" i="7"/>
  <c r="D143" i="7"/>
  <c r="D63" i="19"/>
  <c r="E495" i="14"/>
  <c r="E468" i="14"/>
  <c r="D122" i="16"/>
  <c r="D100" i="16"/>
  <c r="D132" i="16"/>
  <c r="D460" i="14"/>
  <c r="A83" i="6"/>
  <c r="E448" i="21"/>
  <c r="E470" i="21"/>
  <c r="E525" i="11"/>
  <c r="E545" i="11"/>
  <c r="D46" i="22"/>
  <c r="D58" i="22"/>
  <c r="D70" i="9"/>
  <c r="A85" i="6"/>
  <c r="D101" i="14"/>
  <c r="D423" i="14"/>
  <c r="D89" i="14"/>
  <c r="D408" i="14"/>
  <c r="D439" i="14"/>
  <c r="D371" i="14"/>
  <c r="D487" i="14"/>
  <c r="D75" i="19"/>
  <c r="D90" i="19"/>
  <c r="D74" i="19"/>
  <c r="D204" i="14"/>
  <c r="D299" i="14"/>
  <c r="D369" i="14"/>
  <c r="D367" i="14"/>
  <c r="D294" i="14"/>
  <c r="D148" i="14"/>
  <c r="D285" i="14"/>
  <c r="D388" i="14"/>
  <c r="D276" i="14"/>
  <c r="D464" i="14"/>
  <c r="D72" i="19"/>
  <c r="D146" i="7"/>
  <c r="D87" i="7"/>
  <c r="D41" i="19"/>
  <c r="D110" i="7"/>
  <c r="D166" i="7"/>
  <c r="D57" i="9"/>
  <c r="D158" i="7"/>
  <c r="E493" i="14"/>
  <c r="E466" i="14"/>
  <c r="D104" i="16"/>
  <c r="D43" i="16"/>
  <c r="D72" i="12"/>
  <c r="D165" i="14"/>
  <c r="E445" i="21"/>
  <c r="E471" i="21"/>
  <c r="E524" i="11"/>
  <c r="E532" i="11"/>
  <c r="D106" i="10"/>
  <c r="D44" i="22"/>
  <c r="D49" i="22"/>
  <c r="D53" i="22"/>
  <c r="A99" i="22"/>
  <c r="E497" i="14"/>
  <c r="E496" i="17"/>
  <c r="E522" i="11"/>
  <c r="E530" i="11"/>
  <c r="E554" i="11"/>
  <c r="D201" i="10"/>
  <c r="D204" i="10"/>
  <c r="D175" i="10"/>
  <c r="D178" i="10"/>
  <c r="D157" i="10"/>
  <c r="D177" i="10"/>
  <c r="D183" i="10"/>
  <c r="D192" i="10"/>
  <c r="D155" i="10"/>
  <c r="D158" i="10"/>
  <c r="D193" i="10"/>
  <c r="D167" i="10"/>
  <c r="D194" i="10"/>
  <c r="D198" i="10"/>
  <c r="D203" i="10"/>
  <c r="D176" i="10"/>
  <c r="D156" i="10"/>
  <c r="D168" i="10"/>
  <c r="D170" i="10"/>
  <c r="D196" i="10"/>
  <c r="D112" i="16"/>
  <c r="D141" i="16"/>
  <c r="D128" i="16"/>
  <c r="D115" i="16"/>
  <c r="D55" i="16"/>
  <c r="D136" i="16"/>
  <c r="D129" i="16"/>
  <c r="D107" i="16"/>
  <c r="D89" i="16"/>
  <c r="D110" i="16"/>
  <c r="D85" i="16"/>
  <c r="D138" i="16"/>
  <c r="D178" i="16"/>
  <c r="D86" i="16"/>
  <c r="D177" i="16"/>
  <c r="D166" i="16"/>
  <c r="D160" i="16"/>
  <c r="D101" i="16"/>
  <c r="D175" i="16"/>
  <c r="D88" i="16"/>
  <c r="D59" i="16"/>
  <c r="D179" i="16"/>
  <c r="D119" i="16"/>
  <c r="D168" i="16"/>
  <c r="D161" i="16"/>
  <c r="D139" i="16"/>
  <c r="D153" i="16"/>
  <c r="D142" i="16"/>
  <c r="D164" i="16"/>
  <c r="D98" i="16"/>
  <c r="D77" i="16"/>
  <c r="D165" i="16"/>
  <c r="D125" i="16"/>
  <c r="D102" i="16"/>
  <c r="D80" i="16"/>
  <c r="D114" i="16"/>
  <c r="D42" i="16"/>
  <c r="D82" i="16"/>
  <c r="D63" i="16"/>
  <c r="D44" i="16"/>
  <c r="D151" i="16"/>
  <c r="D65" i="16"/>
  <c r="D106" i="16"/>
  <c r="D72" i="16"/>
  <c r="D76" i="16"/>
  <c r="D91" i="16"/>
  <c r="D113" i="16"/>
  <c r="D120" i="16"/>
  <c r="D126" i="16"/>
  <c r="D133" i="16"/>
  <c r="D145" i="16"/>
  <c r="D152" i="16"/>
  <c r="D182" i="16"/>
  <c r="D108" i="16"/>
  <c r="D163" i="16"/>
  <c r="D137" i="16"/>
  <c r="D60" i="16"/>
  <c r="D158" i="16"/>
  <c r="D183" i="16"/>
  <c r="D49" i="16"/>
  <c r="D154" i="16"/>
  <c r="D51" i="16"/>
  <c r="D75" i="16"/>
  <c r="D105" i="16"/>
  <c r="D156" i="16"/>
  <c r="D131" i="16"/>
  <c r="D79" i="16"/>
  <c r="D147" i="16"/>
  <c r="D84" i="16"/>
  <c r="D96" i="16"/>
  <c r="D157" i="16"/>
  <c r="D121" i="16"/>
  <c r="D71" i="16"/>
  <c r="D111" i="16"/>
  <c r="D127" i="16"/>
  <c r="D116" i="16"/>
  <c r="D57" i="16"/>
  <c r="D144" i="16"/>
  <c r="D56" i="16"/>
  <c r="D181" i="16"/>
  <c r="D68" i="16"/>
  <c r="D135" i="16"/>
  <c r="D180" i="16"/>
  <c r="D50" i="16"/>
  <c r="D155" i="16"/>
  <c r="D54" i="16"/>
  <c r="D95" i="16"/>
  <c r="D66" i="16"/>
  <c r="D169" i="16"/>
  <c r="D53" i="16"/>
  <c r="D70" i="16"/>
  <c r="D93" i="16"/>
  <c r="D69" i="16"/>
  <c r="D146" i="16"/>
  <c r="D176" i="16"/>
  <c r="D41" i="16"/>
  <c r="D184" i="16"/>
  <c r="D87" i="16"/>
  <c r="D97" i="16"/>
  <c r="D52" i="16"/>
  <c r="D109" i="16"/>
  <c r="D78" i="16"/>
  <c r="D173" i="16"/>
  <c r="D124" i="16"/>
  <c r="D134" i="16"/>
  <c r="D70" i="20"/>
  <c r="D96" i="20"/>
  <c r="D86" i="20"/>
  <c r="D160" i="20"/>
  <c r="D126" i="20"/>
  <c r="D139" i="20"/>
  <c r="D61" i="20"/>
  <c r="D164" i="20"/>
  <c r="D111" i="20"/>
  <c r="D116" i="20"/>
  <c r="D163" i="20"/>
  <c r="D77" i="20"/>
  <c r="D82" i="20"/>
  <c r="D80" i="20"/>
  <c r="D137" i="20"/>
  <c r="D142" i="20"/>
  <c r="D124" i="20"/>
  <c r="D53" i="20"/>
  <c r="D107" i="20"/>
  <c r="D118" i="20"/>
  <c r="D108" i="20"/>
  <c r="D171" i="20"/>
  <c r="D169" i="20"/>
  <c r="D102" i="20"/>
  <c r="D138" i="20"/>
  <c r="D154" i="20"/>
  <c r="D121" i="20"/>
  <c r="D136" i="20"/>
  <c r="D52" i="20"/>
  <c r="D128" i="20"/>
  <c r="D146" i="20"/>
  <c r="D78" i="20"/>
  <c r="D88" i="20"/>
  <c r="D113" i="20"/>
  <c r="D56" i="20"/>
  <c r="D97" i="20"/>
  <c r="D173" i="20"/>
  <c r="D182" i="20"/>
  <c r="D168" i="20"/>
  <c r="D101" i="20"/>
  <c r="D51" i="20"/>
  <c r="D165" i="20"/>
  <c r="D49" i="20"/>
  <c r="D117" i="20"/>
  <c r="D83" i="20"/>
  <c r="D55" i="20"/>
  <c r="D42" i="20"/>
  <c r="D167" i="20"/>
  <c r="D114" i="20"/>
  <c r="D109" i="20"/>
  <c r="D123" i="20"/>
  <c r="D99" i="20"/>
  <c r="D84" i="20"/>
  <c r="D79" i="20"/>
  <c r="D100" i="20"/>
  <c r="D64" i="20"/>
  <c r="D130" i="20"/>
  <c r="D62" i="20"/>
  <c r="D147" i="20"/>
  <c r="D81" i="20"/>
  <c r="D115" i="20"/>
  <c r="D65" i="20"/>
  <c r="D89" i="20"/>
  <c r="D74" i="20"/>
  <c r="D144" i="20"/>
  <c r="D166" i="20"/>
  <c r="D140" i="20"/>
  <c r="D156" i="20"/>
  <c r="D98" i="20"/>
  <c r="D68" i="20"/>
  <c r="D120" i="20"/>
  <c r="D152" i="20"/>
  <c r="D162" i="20"/>
  <c r="D132" i="20"/>
  <c r="D91" i="22"/>
  <c r="D61" i="22"/>
  <c r="D80" i="22"/>
  <c r="D74" i="22"/>
  <c r="D67" i="22"/>
  <c r="D89" i="22"/>
  <c r="D48" i="22"/>
  <c r="D56" i="22"/>
  <c r="D97" i="22"/>
  <c r="D47" i="22"/>
  <c r="D90" i="22"/>
  <c r="D83" i="22"/>
  <c r="D76" i="22"/>
  <c r="D69" i="22"/>
  <c r="D88" i="22"/>
  <c r="D59" i="22"/>
  <c r="D94" i="22"/>
  <c r="D77" i="22"/>
  <c r="D82" i="22"/>
  <c r="D60" i="22"/>
  <c r="D72" i="22"/>
  <c r="D55" i="22"/>
  <c r="D66" i="22"/>
  <c r="D64" i="22"/>
  <c r="D45" i="22"/>
  <c r="D84" i="22"/>
  <c r="D79" i="22"/>
  <c r="D78" i="22"/>
  <c r="D43" i="22"/>
  <c r="D68" i="22"/>
  <c r="D71" i="22"/>
  <c r="D70" i="22"/>
  <c r="D95" i="22"/>
  <c r="D85" i="22"/>
  <c r="D92" i="22"/>
  <c r="D191" i="13"/>
  <c r="D189" i="16"/>
  <c r="D41" i="10"/>
  <c r="D86" i="10"/>
  <c r="D88" i="10"/>
  <c r="D99" i="10"/>
  <c r="D110" i="10"/>
  <c r="D114" i="10"/>
  <c r="D119" i="10"/>
  <c r="D122" i="10"/>
  <c r="D130" i="10"/>
  <c r="D141" i="10"/>
  <c r="D70" i="6"/>
  <c r="D47" i="6"/>
  <c r="D57" i="6"/>
  <c r="D74" i="6"/>
  <c r="D73" i="6"/>
  <c r="D53" i="6"/>
  <c r="D66" i="6"/>
  <c r="D50" i="6"/>
  <c r="D71" i="6"/>
  <c r="D78" i="6"/>
  <c r="D72" i="6"/>
  <c r="D62" i="6"/>
  <c r="D54" i="6"/>
  <c r="D48" i="6"/>
  <c r="D41" i="6"/>
  <c r="D107" i="13"/>
  <c r="D131" i="13"/>
  <c r="D70" i="13"/>
  <c r="D149" i="13"/>
  <c r="D137" i="13"/>
  <c r="D80" i="13"/>
  <c r="D141" i="13"/>
  <c r="D84" i="13"/>
  <c r="D54" i="13"/>
  <c r="D59" i="13"/>
  <c r="D181" i="13"/>
  <c r="D82" i="13"/>
  <c r="D155" i="13"/>
  <c r="D62" i="13"/>
  <c r="D74" i="13"/>
  <c r="D87" i="13"/>
  <c r="D132" i="13"/>
  <c r="D133" i="13"/>
  <c r="D129" i="13"/>
  <c r="D156" i="13"/>
  <c r="D56" i="13"/>
  <c r="D58" i="13"/>
  <c r="D161" i="13"/>
  <c r="D159" i="13"/>
  <c r="D42" i="13"/>
  <c r="D165" i="13"/>
  <c r="D163" i="13"/>
  <c r="D86" i="13"/>
  <c r="D123" i="13"/>
  <c r="D100" i="13"/>
  <c r="D139" i="13"/>
  <c r="D112" i="13"/>
  <c r="D98" i="13"/>
  <c r="D121" i="13"/>
  <c r="D119" i="13"/>
  <c r="D41" i="13"/>
  <c r="D124" i="13"/>
  <c r="D170" i="13"/>
  <c r="D49" i="13"/>
  <c r="D43" i="13"/>
  <c r="D158" i="13"/>
  <c r="D53" i="13"/>
  <c r="D51" i="13"/>
  <c r="D152" i="13"/>
  <c r="D93" i="13"/>
  <c r="D176" i="13"/>
  <c r="D166" i="13"/>
  <c r="D140" i="13"/>
  <c r="D44" i="13"/>
  <c r="D50" i="13"/>
  <c r="D169" i="13"/>
  <c r="D167" i="13"/>
  <c r="D194" i="23"/>
  <c r="D66" i="23"/>
  <c r="D130" i="23"/>
  <c r="D43" i="23"/>
  <c r="D111" i="23"/>
  <c r="D175" i="23"/>
  <c r="D80" i="23"/>
  <c r="D144" i="23"/>
  <c r="D61" i="23"/>
  <c r="D125" i="23"/>
  <c r="D188" i="23"/>
  <c r="D166" i="23"/>
  <c r="D147" i="23"/>
  <c r="D116" i="23"/>
  <c r="D97" i="23"/>
  <c r="D158" i="23"/>
  <c r="D108" i="23"/>
  <c r="D185" i="23"/>
  <c r="D155" i="23"/>
  <c r="D105" i="23"/>
  <c r="D90" i="23"/>
  <c r="D154" i="23"/>
  <c r="D71" i="23"/>
  <c r="D135" i="23"/>
  <c r="D190" i="23"/>
  <c r="D104" i="23"/>
  <c r="D168" i="23"/>
  <c r="D85" i="23"/>
  <c r="D149" i="23"/>
  <c r="D86" i="23"/>
  <c r="D67" i="23"/>
  <c r="D189" i="23"/>
  <c r="D164" i="23"/>
  <c r="D145" i="23"/>
  <c r="D191" i="23"/>
  <c r="D140" i="23"/>
  <c r="D78" i="23"/>
  <c r="D203" i="23"/>
  <c r="D137" i="23"/>
  <c r="D258" i="14"/>
  <c r="D456" i="14"/>
  <c r="D351" i="14"/>
  <c r="D305" i="14"/>
  <c r="D436" i="14"/>
  <c r="D231" i="14"/>
  <c r="D179" i="14"/>
  <c r="D448" i="14"/>
  <c r="D361" i="14"/>
  <c r="D52" i="14"/>
  <c r="D298" i="14"/>
  <c r="D90" i="14"/>
  <c r="D300" i="14"/>
  <c r="D374" i="14"/>
  <c r="D85" i="14"/>
  <c r="D389" i="14"/>
  <c r="D327" i="14"/>
  <c r="D385" i="14"/>
  <c r="D412" i="14"/>
  <c r="D355" i="14"/>
  <c r="D379" i="14"/>
  <c r="D120" i="14"/>
  <c r="D76" i="14"/>
  <c r="D78" i="14"/>
  <c r="D453" i="14"/>
  <c r="D283" i="14"/>
  <c r="D74" i="14"/>
  <c r="D128" i="14"/>
  <c r="D303" i="14"/>
  <c r="D270" i="14"/>
  <c r="D88" i="14"/>
  <c r="D193" i="14"/>
  <c r="D95" i="14"/>
  <c r="D282" i="14"/>
  <c r="D466" i="14"/>
  <c r="D474" i="14"/>
  <c r="D175" i="14"/>
  <c r="D202" i="14"/>
  <c r="D224" i="14"/>
  <c r="D177" i="14"/>
  <c r="D277" i="14"/>
  <c r="D161" i="14"/>
  <c r="D130" i="14"/>
  <c r="D455" i="14"/>
  <c r="D383" i="14"/>
  <c r="D126" i="14"/>
  <c r="D246" i="14"/>
  <c r="D114" i="14"/>
  <c r="D292" i="14"/>
  <c r="D80" i="14"/>
  <c r="D194" i="14"/>
  <c r="D318" i="14"/>
  <c r="D73" i="14"/>
  <c r="D470" i="14"/>
  <c r="D468" i="14"/>
  <c r="D247" i="14"/>
  <c r="D47" i="14"/>
  <c r="D252" i="14"/>
  <c r="D174" i="14"/>
  <c r="D155" i="14"/>
  <c r="D362" i="14"/>
  <c r="D445" i="14"/>
  <c r="D176" i="14"/>
  <c r="D72" i="14"/>
  <c r="D104" i="14"/>
  <c r="D182" i="14"/>
  <c r="D199" i="14"/>
  <c r="D290" i="14"/>
  <c r="D387" i="14"/>
  <c r="D281" i="14"/>
  <c r="D341" i="14"/>
  <c r="D337" i="14"/>
  <c r="D216" i="14"/>
  <c r="D49" i="14"/>
  <c r="D220" i="14"/>
  <c r="D201" i="14"/>
  <c r="D447" i="14"/>
  <c r="D384" i="14"/>
  <c r="D184" i="14"/>
  <c r="D372" i="14"/>
  <c r="D139" i="14"/>
  <c r="D198" i="14"/>
  <c r="D443" i="14"/>
  <c r="D94" i="14"/>
  <c r="D348" i="14"/>
  <c r="D301" i="14"/>
  <c r="D136" i="14"/>
  <c r="D278" i="14"/>
  <c r="D203" i="14"/>
  <c r="D426" i="14"/>
  <c r="D75" i="14"/>
  <c r="D403" i="14"/>
  <c r="D207" i="14"/>
  <c r="D237" i="14"/>
  <c r="D373" i="14"/>
  <c r="D424" i="14"/>
  <c r="D158" i="14"/>
  <c r="D457" i="14"/>
  <c r="D92" i="14"/>
  <c r="D83" i="14"/>
  <c r="D284" i="14"/>
  <c r="D145" i="14"/>
  <c r="D103" i="14"/>
  <c r="D492" i="14"/>
  <c r="D255" i="14"/>
  <c r="D50" i="14"/>
  <c r="D402" i="14"/>
  <c r="D195" i="14"/>
  <c r="D152" i="14"/>
  <c r="D366" i="14"/>
  <c r="D159" i="14"/>
  <c r="D333" i="14"/>
  <c r="D218" i="14"/>
  <c r="D312" i="14"/>
  <c r="D458" i="14"/>
  <c r="D127" i="14"/>
  <c r="D306" i="14"/>
  <c r="D121" i="14"/>
  <c r="D242" i="14"/>
  <c r="D53" i="14"/>
  <c r="D188" i="14"/>
  <c r="D109" i="14"/>
  <c r="D178" i="14"/>
  <c r="D209" i="14"/>
  <c r="D68" i="14"/>
  <c r="D433" i="14"/>
  <c r="D489" i="14"/>
  <c r="D257" i="14"/>
  <c r="D357" i="14"/>
  <c r="D275" i="14"/>
  <c r="D168" i="14"/>
  <c r="D422" i="14"/>
  <c r="D404" i="14"/>
  <c r="D51" i="14"/>
  <c r="D274" i="14"/>
  <c r="D432" i="14"/>
  <c r="D345" i="14"/>
  <c r="D380" i="14"/>
  <c r="D197" i="14"/>
  <c r="D465" i="14"/>
  <c r="D471" i="14"/>
  <c r="D463" i="14"/>
  <c r="D494" i="14"/>
  <c r="D344" i="14"/>
  <c r="D444" i="14"/>
  <c r="D425" i="14"/>
  <c r="D154" i="14"/>
  <c r="D309" i="14"/>
  <c r="D428" i="14"/>
  <c r="D491" i="14"/>
  <c r="D356" i="14"/>
  <c r="D169" i="14"/>
  <c r="D391" i="14"/>
  <c r="D316" i="14"/>
  <c r="D449" i="14"/>
  <c r="D151" i="14"/>
  <c r="D347" i="14"/>
  <c r="D343" i="14"/>
  <c r="D93" i="14"/>
  <c r="D97" i="14"/>
  <c r="D324" i="14"/>
  <c r="D210" i="14"/>
  <c r="D354" i="14"/>
  <c r="D125" i="14"/>
  <c r="D234" i="14"/>
  <c r="D226" i="14"/>
  <c r="D360" i="14"/>
  <c r="D286" i="14"/>
  <c r="D183" i="14"/>
  <c r="D111" i="14"/>
  <c r="D266" i="14"/>
  <c r="D98" i="14"/>
  <c r="D164" i="14"/>
  <c r="D396" i="14"/>
  <c r="D181" i="14"/>
  <c r="D222" i="14"/>
  <c r="D393" i="14"/>
  <c r="D392" i="14"/>
  <c r="D160" i="14"/>
  <c r="D308" i="14"/>
  <c r="D328" i="14"/>
  <c r="D381" i="14"/>
  <c r="D245" i="14"/>
  <c r="D144" i="14"/>
  <c r="D250" i="14"/>
  <c r="D190" i="13"/>
  <c r="D54" i="10"/>
  <c r="D82" i="23"/>
  <c r="D63" i="23"/>
  <c r="D186" i="23"/>
  <c r="D160" i="23"/>
  <c r="D141" i="23"/>
  <c r="D51" i="23"/>
  <c r="D148" i="23"/>
  <c r="D75" i="23"/>
  <c r="D110" i="23"/>
  <c r="D169" i="23"/>
  <c r="D170" i="23"/>
  <c r="D151" i="23"/>
  <c r="D120" i="23"/>
  <c r="D101" i="23"/>
  <c r="D118" i="23"/>
  <c r="D68" i="23"/>
  <c r="D177" i="23"/>
  <c r="D57" i="23"/>
  <c r="D92" i="23"/>
  <c r="D92" i="13"/>
  <c r="D65" i="13"/>
  <c r="D173" i="13"/>
  <c r="D69" i="13"/>
  <c r="D174" i="13"/>
  <c r="D175" i="13"/>
  <c r="D172" i="13"/>
  <c r="D66" i="13"/>
  <c r="D151" i="13"/>
  <c r="D177" i="13"/>
  <c r="D81" i="13"/>
  <c r="D168" i="13"/>
  <c r="D85" i="13"/>
  <c r="D52" i="13"/>
  <c r="D148" i="13"/>
  <c r="D178" i="13"/>
  <c r="D73" i="13"/>
  <c r="D183" i="13"/>
  <c r="D196" i="23"/>
  <c r="D50" i="23"/>
  <c r="D178" i="23"/>
  <c r="D159" i="23"/>
  <c r="D128" i="23"/>
  <c r="D109" i="23"/>
  <c r="D134" i="23"/>
  <c r="D84" i="23"/>
  <c r="D94" i="23"/>
  <c r="D153" i="23"/>
  <c r="D204" i="23"/>
  <c r="D138" i="23"/>
  <c r="D119" i="23"/>
  <c r="D88" i="23"/>
  <c r="D69" i="23"/>
  <c r="D54" i="23"/>
  <c r="D163" i="23"/>
  <c r="D113" i="23"/>
  <c r="D76" i="23"/>
  <c r="D123" i="23"/>
  <c r="D105" i="13"/>
  <c r="D144" i="13"/>
  <c r="D116" i="13"/>
  <c r="D118" i="13"/>
  <c r="D117" i="13"/>
  <c r="D104" i="13"/>
  <c r="D113" i="13"/>
  <c r="D128" i="13"/>
  <c r="D68" i="13"/>
  <c r="D57" i="13"/>
  <c r="D108" i="13"/>
  <c r="D164" i="13"/>
  <c r="D88" i="13"/>
  <c r="D101" i="13"/>
  <c r="D136" i="13"/>
  <c r="D97" i="13"/>
  <c r="D160" i="13"/>
  <c r="D156" i="23"/>
  <c r="D121" i="23"/>
  <c r="D62" i="23"/>
  <c r="D100" i="23"/>
  <c r="D150" i="23"/>
  <c r="D117" i="23"/>
  <c r="D136" i="23"/>
  <c r="D167" i="23"/>
  <c r="D202" i="23"/>
  <c r="D58" i="23"/>
  <c r="D174" i="23"/>
  <c r="D139" i="23"/>
  <c r="D180" i="23"/>
  <c r="D83" i="23"/>
  <c r="D157" i="23"/>
  <c r="D176" i="23"/>
  <c r="D44" i="23"/>
  <c r="D79" i="23"/>
  <c r="D98" i="23"/>
  <c r="D43" i="6"/>
  <c r="D51" i="6"/>
  <c r="D68" i="6"/>
  <c r="D167" i="14"/>
  <c r="D241" i="14"/>
  <c r="D406" i="14"/>
  <c r="D415" i="14"/>
  <c r="D228" i="14"/>
  <c r="D420" i="14"/>
  <c r="D71" i="14"/>
  <c r="D150" i="14"/>
  <c r="D107" i="14"/>
  <c r="D271" i="14"/>
  <c r="D397" i="14"/>
  <c r="D311" i="14"/>
  <c r="D358" i="14"/>
  <c r="D82" i="14"/>
  <c r="D249" i="14"/>
  <c r="D325" i="14"/>
  <c r="D272" i="14"/>
  <c r="D295" i="14"/>
  <c r="D353" i="14"/>
  <c r="D365" i="14"/>
  <c r="D248" i="14"/>
  <c r="D240" i="14"/>
  <c r="D498" i="14"/>
  <c r="D94" i="20"/>
  <c r="D129" i="20"/>
  <c r="D153" i="20"/>
  <c r="D44" i="20"/>
  <c r="D119" i="14"/>
  <c r="D219" i="14"/>
  <c r="D280" i="14"/>
  <c r="D189" i="14"/>
  <c r="D435" i="14"/>
  <c r="D190" i="14"/>
  <c r="D85" i="20"/>
  <c r="D90" i="20"/>
  <c r="D223" i="14"/>
  <c r="D339" i="14"/>
  <c r="D322" i="14"/>
  <c r="D163" i="14"/>
  <c r="D454" i="14"/>
  <c r="D342" i="14"/>
  <c r="D110" i="14"/>
  <c r="D253" i="14"/>
  <c r="D375" i="14"/>
  <c r="D134" i="14"/>
  <c r="D143" i="14"/>
  <c r="D488" i="14"/>
  <c r="D191" i="14"/>
  <c r="D414" i="14"/>
  <c r="D108" i="14"/>
  <c r="D407" i="14"/>
  <c r="D170" i="14"/>
  <c r="D451" i="14"/>
  <c r="D87" i="14"/>
  <c r="D117" i="14"/>
  <c r="D48" i="14"/>
  <c r="D326" i="14"/>
  <c r="D116" i="14"/>
  <c r="D329" i="14"/>
  <c r="D260" i="14"/>
  <c r="D291" i="14"/>
  <c r="D315" i="14"/>
  <c r="D140" i="14"/>
  <c r="D180" i="14"/>
  <c r="D196" i="14"/>
  <c r="D437" i="14"/>
  <c r="D307" i="14"/>
  <c r="D42" i="14"/>
  <c r="D438" i="14"/>
  <c r="D259" i="14"/>
  <c r="D293" i="14"/>
  <c r="D133" i="20"/>
  <c r="D149" i="20"/>
  <c r="D57" i="20"/>
  <c r="D131" i="20"/>
  <c r="D143" i="20"/>
  <c r="D104" i="20"/>
  <c r="D50" i="20"/>
  <c r="D105" i="20"/>
  <c r="D60" i="20"/>
  <c r="D122" i="20"/>
  <c r="D183" i="20"/>
  <c r="D106" i="20"/>
  <c r="D62" i="22"/>
  <c r="D50" i="22"/>
  <c r="D65" i="22"/>
  <c r="D174" i="20"/>
  <c r="D472" i="14"/>
  <c r="D41" i="22"/>
  <c r="D51" i="22"/>
  <c r="D87" i="22"/>
  <c r="D76" i="13"/>
  <c r="D130" i="13"/>
  <c r="D143" i="13"/>
  <c r="D180" i="13"/>
  <c r="D90" i="13"/>
  <c r="D127" i="13"/>
  <c r="D170" i="16"/>
  <c r="D145" i="10"/>
  <c r="D191" i="10"/>
  <c r="D186" i="10"/>
  <c r="D197" i="10"/>
  <c r="D161" i="10"/>
  <c r="D55" i="6"/>
  <c r="D54" i="22"/>
  <c r="D75" i="22"/>
  <c r="D130" i="16"/>
  <c r="D74" i="16"/>
  <c r="D64" i="16"/>
  <c r="D103" i="16"/>
  <c r="D172" i="16"/>
  <c r="D67" i="16"/>
  <c r="D171" i="16"/>
  <c r="D73" i="16"/>
  <c r="D99" i="16"/>
  <c r="D83" i="16"/>
  <c r="D61" i="16"/>
  <c r="D81" i="16"/>
  <c r="D174" i="16"/>
  <c r="D140" i="16"/>
  <c r="D117" i="16"/>
  <c r="D159" i="16"/>
  <c r="D202" i="10"/>
  <c r="D59" i="6"/>
  <c r="D93" i="22"/>
  <c r="D57" i="22"/>
  <c r="D148" i="16"/>
  <c r="D103" i="20"/>
  <c r="D119" i="20"/>
  <c r="D141" i="20"/>
  <c r="D43" i="20"/>
  <c r="D159" i="20"/>
  <c r="D92" i="20"/>
  <c r="D86" i="14"/>
  <c r="D338" i="14"/>
  <c r="D69" i="14"/>
  <c r="D446" i="14"/>
  <c r="D317" i="14"/>
  <c r="D206" i="14"/>
  <c r="D269" i="14"/>
  <c r="D79" i="14"/>
  <c r="D105" i="14"/>
  <c r="D128" i="10"/>
  <c r="D135" i="10"/>
  <c r="D144" i="10"/>
  <c r="D147" i="10"/>
  <c r="D148" i="10"/>
  <c r="D62" i="10"/>
  <c r="D153" i="10"/>
  <c r="D172" i="10"/>
  <c r="D123" i="10"/>
  <c r="D189" i="10"/>
  <c r="D150" i="10"/>
  <c r="D169" i="10"/>
  <c r="D180" i="10"/>
  <c r="D131" i="10"/>
  <c r="D181" i="10"/>
  <c r="D160" i="10"/>
  <c r="D111" i="10"/>
  <c r="D185" i="10"/>
  <c r="D188" i="10"/>
  <c r="D75" i="10"/>
  <c r="D173" i="10"/>
  <c r="D200" i="10"/>
  <c r="D195" i="10"/>
  <c r="D163" i="10"/>
  <c r="D166" i="10"/>
  <c r="D209" i="10"/>
  <c r="D74" i="10"/>
  <c r="D44" i="10"/>
  <c r="D134" i="10"/>
  <c r="D121" i="10"/>
  <c r="D171" i="10"/>
  <c r="D174" i="10"/>
  <c r="D101" i="10"/>
  <c r="D103" i="10"/>
  <c r="D129" i="10"/>
  <c r="D179" i="10"/>
  <c r="D182" i="10"/>
  <c r="D65" i="10"/>
  <c r="D159" i="10"/>
  <c r="D162" i="10"/>
  <c r="D137" i="10"/>
  <c r="D187" i="10"/>
  <c r="D190" i="10"/>
  <c r="D149" i="10"/>
  <c r="D199" i="10"/>
  <c r="D164" i="10"/>
  <c r="D115" i="10"/>
  <c r="D165" i="10"/>
  <c r="D81" i="6"/>
  <c r="D77" i="6"/>
  <c r="D69" i="6"/>
  <c r="D60" i="6"/>
  <c r="D52" i="6"/>
  <c r="D46" i="6"/>
  <c r="D75" i="6"/>
  <c r="D67" i="6"/>
  <c r="D61" i="6"/>
  <c r="D76" i="6"/>
  <c r="D64" i="6"/>
  <c r="D56" i="6"/>
  <c r="D49" i="6"/>
  <c r="D44" i="6"/>
  <c r="D65" i="6"/>
  <c r="D191" i="16"/>
  <c r="D190" i="16"/>
  <c r="D78" i="13"/>
  <c r="D89" i="13"/>
  <c r="D69" i="20"/>
  <c r="D134" i="20"/>
  <c r="D158" i="20"/>
  <c r="D63" i="20"/>
  <c r="D151" i="20"/>
  <c r="D127" i="20"/>
  <c r="D150" i="20"/>
  <c r="D93" i="20"/>
  <c r="D135" i="20"/>
  <c r="D157" i="20"/>
  <c r="D496" i="14"/>
  <c r="D469" i="14"/>
  <c r="D123" i="14"/>
  <c r="D232" i="14"/>
  <c r="D138" i="14"/>
  <c r="D434" i="14"/>
  <c r="D319" i="14"/>
  <c r="D450" i="14"/>
  <c r="D185" i="14"/>
  <c r="D493" i="14"/>
  <c r="D340" i="14"/>
  <c r="D313" i="14"/>
  <c r="D363" i="14"/>
  <c r="D221" i="14"/>
  <c r="D462" i="14"/>
  <c r="D149" i="14"/>
  <c r="D350" i="14"/>
  <c r="D212" i="14"/>
  <c r="D239" i="14"/>
  <c r="D100" i="14"/>
  <c r="D96" i="14"/>
  <c r="D440" i="14"/>
  <c r="D302" i="14"/>
  <c r="D336" i="14"/>
  <c r="D370" i="14"/>
  <c r="D54" i="14"/>
  <c r="D142" i="14"/>
  <c r="D205" i="14"/>
  <c r="D419" i="14"/>
  <c r="D390" i="14"/>
  <c r="D452" i="14"/>
  <c r="D225" i="14"/>
  <c r="D67" i="14"/>
  <c r="D166" i="14"/>
  <c r="D273" i="14"/>
  <c r="D399" i="14"/>
  <c r="D376" i="14"/>
  <c r="D411" i="14"/>
  <c r="D416" i="14"/>
  <c r="D131" i="14"/>
  <c r="D41" i="14"/>
  <c r="D265" i="14"/>
  <c r="D146" i="14"/>
  <c r="D268" i="14"/>
  <c r="D377" i="14"/>
  <c r="D349" i="14"/>
  <c r="D43" i="14"/>
  <c r="D335" i="14"/>
  <c r="D334" i="14"/>
  <c r="D495" i="14"/>
  <c r="D497" i="14"/>
  <c r="D400" i="14"/>
  <c r="D172" i="14"/>
  <c r="D45" i="14"/>
  <c r="D132" i="14"/>
  <c r="D346" i="14"/>
  <c r="D124" i="14"/>
  <c r="D200" i="14"/>
  <c r="D227" i="14"/>
  <c r="D267" i="14"/>
  <c r="D162" i="14"/>
  <c r="D147" i="14"/>
  <c r="D133" i="14"/>
  <c r="D102" i="14"/>
  <c r="D398" i="14"/>
  <c r="D332" i="14"/>
  <c r="D421" i="14"/>
  <c r="D77" i="14"/>
  <c r="D113" i="14"/>
  <c r="D314" i="14"/>
  <c r="D378" i="14"/>
  <c r="D279" i="14"/>
  <c r="D359" i="14"/>
  <c r="D417" i="14"/>
  <c r="D297" i="14"/>
  <c r="D264" i="14"/>
  <c r="D405" i="14"/>
  <c r="D288" i="14"/>
  <c r="D235" i="14"/>
  <c r="D115" i="14"/>
  <c r="D310" i="14"/>
  <c r="D368" i="14"/>
  <c r="D171" i="14"/>
  <c r="D321" i="14"/>
  <c r="D394" i="14"/>
  <c r="D129" i="14"/>
  <c r="D490" i="14"/>
  <c r="D442" i="14"/>
  <c r="D352" i="14"/>
  <c r="D187" i="14"/>
  <c r="D192" i="14"/>
  <c r="D44" i="14"/>
  <c r="D157" i="14"/>
  <c r="D153" i="14"/>
  <c r="D323" i="14"/>
  <c r="D431" i="14"/>
  <c r="D243" i="14"/>
  <c r="D156" i="14"/>
  <c r="D61" i="9"/>
  <c r="D43" i="9"/>
  <c r="D60" i="9"/>
  <c r="D49" i="9"/>
  <c r="D41" i="9"/>
  <c r="D80" i="9"/>
  <c r="D77" i="19"/>
  <c r="D54" i="19"/>
  <c r="D88" i="19"/>
  <c r="D504" i="8"/>
  <c r="D405" i="8"/>
  <c r="D389" i="8"/>
  <c r="D373" i="8"/>
  <c r="D357" i="8"/>
  <c r="D341" i="8"/>
  <c r="D325" i="8"/>
  <c r="D309" i="8"/>
  <c r="D293" i="8"/>
  <c r="D277" i="8"/>
  <c r="D264" i="8"/>
  <c r="D253" i="8"/>
  <c r="D245" i="8"/>
  <c r="D237" i="8"/>
  <c r="D229" i="8"/>
  <c r="D221" i="8"/>
  <c r="D213" i="8"/>
  <c r="D205" i="8"/>
  <c r="D197" i="8"/>
  <c r="D189" i="8"/>
  <c r="D178" i="8"/>
  <c r="D170" i="8"/>
  <c r="D160" i="8"/>
  <c r="D153" i="8"/>
  <c r="D147" i="8"/>
  <c r="D140" i="8"/>
  <c r="D130" i="8"/>
  <c r="D123" i="8"/>
  <c r="D115" i="8"/>
  <c r="D108" i="8"/>
  <c r="D103" i="8"/>
  <c r="D95" i="8"/>
  <c r="D89" i="8"/>
  <c r="D83" i="8"/>
  <c r="D77" i="8"/>
  <c r="D70" i="8"/>
  <c r="D65" i="8"/>
  <c r="D48" i="8"/>
  <c r="D42" i="8"/>
  <c r="D241" i="8"/>
  <c r="D209" i="8"/>
  <c r="D168" i="8"/>
  <c r="D480" i="8"/>
  <c r="D464" i="8"/>
  <c r="D448" i="8"/>
  <c r="D432" i="8"/>
  <c r="D416" i="8"/>
  <c r="D400" i="8"/>
  <c r="D384" i="8"/>
  <c r="D368" i="8"/>
  <c r="D352" i="8"/>
  <c r="D336" i="8"/>
  <c r="D320" i="8"/>
  <c r="D304" i="8"/>
  <c r="D288" i="8"/>
  <c r="D272" i="8"/>
  <c r="D252" i="8"/>
  <c r="D220" i="8"/>
  <c r="D166" i="8"/>
  <c r="D495" i="8"/>
  <c r="D490" i="8"/>
  <c r="D506" i="8"/>
  <c r="D500" i="8"/>
  <c r="D393" i="8"/>
  <c r="D377" i="8"/>
  <c r="D361" i="8"/>
  <c r="D345" i="8"/>
  <c r="D329" i="8"/>
  <c r="D313" i="8"/>
  <c r="D297" i="8"/>
  <c r="D281" i="8"/>
  <c r="D269" i="8"/>
  <c r="D261" i="8"/>
  <c r="D250" i="8"/>
  <c r="D242" i="8"/>
  <c r="D234" i="8"/>
  <c r="D226" i="8"/>
  <c r="D218" i="8"/>
  <c r="D210" i="8"/>
  <c r="D202" i="8"/>
  <c r="D194" i="8"/>
  <c r="D185" i="8"/>
  <c r="D174" i="8"/>
  <c r="D163" i="8"/>
  <c r="D155" i="8"/>
  <c r="D150" i="8"/>
  <c r="D144" i="8"/>
  <c r="D133" i="8"/>
  <c r="D128" i="8"/>
  <c r="D119" i="8"/>
  <c r="D111" i="8"/>
  <c r="D106" i="8"/>
  <c r="D99" i="8"/>
  <c r="D92" i="8"/>
  <c r="D87" i="8"/>
  <c r="D80" i="8"/>
  <c r="D74" i="8"/>
  <c r="D67" i="8"/>
  <c r="D51" i="8"/>
  <c r="D46" i="8"/>
  <c r="D225" i="8"/>
  <c r="D193" i="8"/>
  <c r="D136" i="8"/>
  <c r="D474" i="8"/>
  <c r="D472" i="8"/>
  <c r="D456" i="8"/>
  <c r="D440" i="8"/>
  <c r="D424" i="8"/>
  <c r="D408" i="8"/>
  <c r="D392" i="8"/>
  <c r="D376" i="8"/>
  <c r="D360" i="8"/>
  <c r="D344" i="8"/>
  <c r="D328" i="8"/>
  <c r="D312" i="8"/>
  <c r="D296" i="8"/>
  <c r="D280" i="8"/>
  <c r="D260" i="8"/>
  <c r="D236" i="8"/>
  <c r="D200" i="8"/>
  <c r="D479" i="8"/>
  <c r="D138" i="8"/>
  <c r="D165" i="8"/>
  <c r="E547" i="11"/>
  <c r="E549" i="11"/>
  <c r="E551" i="11"/>
  <c r="E553" i="11"/>
  <c r="E556" i="11"/>
  <c r="D184" i="20"/>
  <c r="D192" i="13"/>
  <c r="D192" i="16"/>
  <c r="D210" i="10"/>
  <c r="D211" i="10"/>
  <c r="D212" i="10"/>
  <c r="D42" i="10"/>
  <c r="D43" i="10"/>
  <c r="D49" i="10"/>
  <c r="D50" i="10"/>
  <c r="D51" i="10"/>
  <c r="D52" i="10"/>
  <c r="D53" i="10"/>
  <c r="D55" i="10"/>
  <c r="D56" i="10"/>
  <c r="D57" i="10"/>
  <c r="D58" i="10"/>
  <c r="D59" i="10"/>
  <c r="D60" i="10"/>
  <c r="D61" i="10"/>
  <c r="D63" i="10"/>
  <c r="D64" i="10"/>
  <c r="D66" i="10"/>
  <c r="D67" i="10"/>
  <c r="D68" i="10"/>
  <c r="D69" i="10"/>
  <c r="D70" i="10"/>
  <c r="D71" i="10"/>
  <c r="D73" i="10"/>
  <c r="D76" i="10"/>
  <c r="D77" i="10"/>
  <c r="D78" i="10"/>
  <c r="D79" i="10"/>
  <c r="D80" i="10"/>
  <c r="D81" i="10"/>
  <c r="D82" i="10"/>
  <c r="D83" i="10"/>
  <c r="D84" i="10"/>
  <c r="D85" i="10"/>
  <c r="D87" i="10"/>
  <c r="D89" i="10"/>
  <c r="D90" i="10"/>
  <c r="D91" i="10"/>
  <c r="D92" i="10"/>
  <c r="D93" i="10"/>
  <c r="D94" i="10"/>
  <c r="D95" i="10"/>
  <c r="D96" i="10"/>
  <c r="D97" i="10"/>
  <c r="D98" i="10"/>
  <c r="D100" i="10"/>
  <c r="D102" i="10"/>
  <c r="D104" i="10"/>
  <c r="D105" i="10"/>
  <c r="D108" i="10"/>
  <c r="D109" i="10"/>
  <c r="D112" i="10"/>
  <c r="D113" i="10"/>
  <c r="D116" i="10"/>
  <c r="D117" i="10"/>
  <c r="D118" i="10"/>
  <c r="D120" i="10"/>
  <c r="D124" i="10"/>
  <c r="D125" i="10"/>
  <c r="D126" i="10"/>
  <c r="D132" i="10"/>
  <c r="D133" i="10"/>
  <c r="D136" i="10"/>
  <c r="D138" i="10"/>
  <c r="D139" i="10"/>
  <c r="D140" i="10"/>
  <c r="D142" i="10"/>
  <c r="D143" i="10"/>
  <c r="D151" i="10"/>
  <c r="D152" i="10"/>
  <c r="D154" i="10"/>
  <c r="A186" i="20"/>
  <c r="E474" i="14"/>
  <c r="E467" i="14"/>
  <c r="E488" i="14"/>
  <c r="E494" i="14"/>
  <c r="E496" i="14"/>
  <c r="E487" i="17"/>
  <c r="E490" i="17"/>
  <c r="E493" i="17"/>
  <c r="E495" i="17"/>
  <c r="E494" i="17"/>
  <c r="D78" i="12"/>
  <c r="D47" i="12"/>
  <c r="D55" i="12"/>
  <c r="D76" i="12"/>
  <c r="D60" i="12"/>
  <c r="D63" i="12"/>
  <c r="D51" i="12"/>
  <c r="D66" i="12"/>
  <c r="D41" i="12"/>
  <c r="D56" i="12"/>
  <c r="D69" i="12"/>
  <c r="D59" i="12"/>
  <c r="D58" i="12"/>
  <c r="D57" i="12"/>
  <c r="D73" i="12"/>
  <c r="D61" i="12"/>
  <c r="D48" i="12"/>
  <c r="D71" i="12"/>
  <c r="D50" i="12"/>
  <c r="D44" i="12"/>
  <c r="D70" i="12"/>
  <c r="D49" i="12"/>
  <c r="D54" i="12"/>
  <c r="D65" i="12"/>
  <c r="D55" i="15"/>
  <c r="D43" i="15"/>
  <c r="D58" i="15"/>
  <c r="D71" i="15"/>
  <c r="D68" i="15"/>
  <c r="D75" i="15"/>
  <c r="D49" i="15"/>
  <c r="D64" i="15"/>
  <c r="D52" i="15"/>
  <c r="D65" i="15"/>
  <c r="D46" i="15"/>
  <c r="D69" i="15"/>
  <c r="D47" i="15"/>
  <c r="D60" i="15"/>
  <c r="D76" i="15"/>
  <c r="D45" i="15"/>
  <c r="D67" i="15"/>
  <c r="D62" i="15"/>
  <c r="D54" i="15"/>
  <c r="D66" i="15"/>
  <c r="D48" i="15"/>
  <c r="D72" i="15"/>
  <c r="D70" i="15"/>
  <c r="D86" i="7"/>
  <c r="D83" i="7"/>
  <c r="D175" i="7"/>
  <c r="D128" i="7"/>
  <c r="D70" i="7"/>
  <c r="D75" i="7"/>
  <c r="D141" i="7"/>
  <c r="D57" i="7"/>
  <c r="D100" i="7"/>
  <c r="D167" i="7"/>
  <c r="D189" i="7"/>
  <c r="D69" i="7"/>
  <c r="D195" i="7"/>
  <c r="D163" i="7"/>
  <c r="D61" i="7"/>
  <c r="D58" i="7"/>
  <c r="D60" i="7"/>
  <c r="D117" i="7"/>
  <c r="D191" i="7"/>
  <c r="D153" i="7"/>
  <c r="D99" i="7"/>
  <c r="D152" i="7"/>
  <c r="D185" i="7"/>
  <c r="D133" i="7"/>
  <c r="D71" i="7"/>
  <c r="D62" i="7"/>
  <c r="D132" i="7"/>
  <c r="D201" i="7"/>
  <c r="D82" i="7"/>
  <c r="D107" i="7"/>
  <c r="D134" i="7"/>
  <c r="D174" i="7"/>
  <c r="D136" i="7"/>
  <c r="D85" i="7"/>
  <c r="D161" i="7"/>
  <c r="D139" i="7"/>
  <c r="D56" i="7"/>
  <c r="D126" i="7"/>
  <c r="D66" i="7"/>
  <c r="D202" i="7"/>
  <c r="D127" i="7"/>
  <c r="D63" i="7"/>
  <c r="D192" i="7"/>
  <c r="D172" i="7"/>
  <c r="D68" i="7"/>
  <c r="D77" i="7"/>
  <c r="D171" i="7"/>
  <c r="D108" i="7"/>
  <c r="D65" i="7"/>
  <c r="D150" i="7"/>
  <c r="D115" i="7"/>
  <c r="D114" i="7"/>
  <c r="D156" i="7"/>
  <c r="D140" i="7"/>
  <c r="D78" i="7"/>
  <c r="D79" i="7"/>
  <c r="D149" i="7"/>
  <c r="D73" i="7"/>
  <c r="D196" i="7"/>
  <c r="D53" i="7"/>
  <c r="D178" i="7"/>
  <c r="D159" i="7"/>
  <c r="D92" i="7"/>
  <c r="D44" i="7"/>
  <c r="D125" i="7"/>
  <c r="D67" i="7"/>
  <c r="D42" i="7"/>
  <c r="D120" i="7"/>
  <c r="D193" i="7"/>
  <c r="D138" i="7"/>
  <c r="D106" i="7"/>
  <c r="D101" i="7"/>
  <c r="D130" i="7"/>
  <c r="D55" i="7"/>
  <c r="D119" i="7"/>
  <c r="D183" i="7"/>
  <c r="D187" i="7"/>
  <c r="D116" i="7"/>
  <c r="D113" i="7"/>
  <c r="D121" i="7"/>
  <c r="D41" i="7"/>
  <c r="D173" i="7"/>
  <c r="D170" i="7"/>
  <c r="D91" i="7"/>
  <c r="D155" i="7"/>
  <c r="D102" i="7"/>
  <c r="D80" i="7"/>
  <c r="D144" i="7"/>
  <c r="D194" i="7"/>
  <c r="D98" i="7"/>
  <c r="D142" i="7"/>
  <c r="D182" i="7"/>
  <c r="D147" i="7"/>
  <c r="D122" i="7"/>
  <c r="D53" i="15"/>
  <c r="D44" i="15"/>
  <c r="D59" i="15"/>
  <c r="D67" i="12"/>
  <c r="D46" i="12"/>
  <c r="D89" i="7"/>
  <c r="D68" i="9"/>
  <c r="D63" i="9"/>
  <c r="D59" i="9"/>
  <c r="D50" i="9"/>
  <c r="D48" i="9"/>
  <c r="D44" i="9"/>
  <c r="D89" i="9"/>
  <c r="D62" i="9"/>
  <c r="D58" i="9"/>
  <c r="D45" i="9"/>
  <c r="D83" i="9"/>
  <c r="D46" i="9"/>
  <c r="D64" i="9"/>
  <c r="D84" i="9"/>
  <c r="D53" i="9"/>
  <c r="D51" i="9"/>
  <c r="D52" i="9"/>
  <c r="D85" i="9"/>
  <c r="D76" i="9"/>
  <c r="D75" i="9"/>
  <c r="D82" i="9"/>
  <c r="D81" i="9"/>
  <c r="D87" i="9"/>
  <c r="D77" i="9"/>
  <c r="D74" i="9"/>
  <c r="D65" i="9"/>
  <c r="D54" i="9"/>
  <c r="D71" i="9"/>
  <c r="D141" i="11"/>
  <c r="D55" i="9"/>
  <c r="D78" i="9"/>
  <c r="D47" i="9"/>
  <c r="D56" i="9"/>
  <c r="D66" i="9"/>
  <c r="D512" i="11" l="1"/>
  <c r="D534" i="11"/>
  <c r="D538" i="11"/>
  <c r="D542" i="11"/>
  <c r="D535" i="11"/>
  <c r="D539" i="11"/>
  <c r="D543" i="11"/>
  <c r="D536" i="11"/>
  <c r="D540" i="11"/>
  <c r="D544" i="11"/>
  <c r="D533" i="11"/>
  <c r="D537" i="11"/>
  <c r="D541" i="11"/>
  <c r="D361" i="24"/>
  <c r="D510" i="24"/>
  <c r="D514" i="24"/>
  <c r="D518" i="24"/>
  <c r="D509" i="24"/>
  <c r="D513" i="24"/>
  <c r="D517" i="24"/>
  <c r="D512" i="24"/>
  <c r="D516" i="24"/>
  <c r="D520" i="24"/>
  <c r="D511" i="24"/>
  <c r="D515" i="24"/>
  <c r="D519" i="24"/>
  <c r="D190" i="8"/>
  <c r="D231" i="8"/>
  <c r="D503" i="8"/>
  <c r="D135" i="8"/>
  <c r="D300" i="8"/>
  <c r="D283" i="8"/>
  <c r="D442" i="8"/>
  <c r="D381" i="8"/>
  <c r="D129" i="8"/>
  <c r="D475" i="8"/>
  <c r="D61" i="8"/>
  <c r="D57" i="8"/>
  <c r="D524" i="8"/>
  <c r="D531" i="8"/>
  <c r="D529" i="8"/>
  <c r="D527" i="8"/>
  <c r="D525" i="8"/>
  <c r="D522" i="8"/>
  <c r="D532" i="8"/>
  <c r="D530" i="8"/>
  <c r="D528" i="8"/>
  <c r="D526" i="8"/>
  <c r="D523" i="8"/>
  <c r="D521" i="8"/>
  <c r="D454" i="8"/>
  <c r="D207" i="8"/>
  <c r="D425" i="8"/>
  <c r="D317" i="8"/>
  <c r="D137" i="8"/>
  <c r="D508" i="8"/>
  <c r="D279" i="8"/>
  <c r="D198" i="8"/>
  <c r="D112" i="8"/>
  <c r="D41" i="8"/>
  <c r="D412" i="8"/>
  <c r="D256" i="8"/>
  <c r="D120" i="8"/>
  <c r="D43" i="8"/>
  <c r="D44" i="8"/>
  <c r="D395" i="8"/>
  <c r="D68" i="8"/>
  <c r="D290" i="8"/>
  <c r="D374" i="8"/>
  <c r="D446" i="8"/>
  <c r="D180" i="8"/>
  <c r="D409" i="8"/>
  <c r="D421" i="8"/>
  <c r="D303" i="8"/>
  <c r="D208" i="8"/>
  <c r="D127" i="8"/>
  <c r="D47" i="8"/>
  <c r="D428" i="8"/>
  <c r="D284" i="8"/>
  <c r="D97" i="8"/>
  <c r="D486" i="8"/>
  <c r="D470" i="8"/>
  <c r="D124" i="8"/>
  <c r="D383" i="8"/>
  <c r="D105" i="8"/>
  <c r="D292" i="8"/>
  <c r="D447" i="8"/>
  <c r="D330" i="8"/>
  <c r="D121" i="8"/>
  <c r="D419" i="8"/>
  <c r="D331" i="8"/>
  <c r="D481" i="8"/>
  <c r="D322" i="8"/>
  <c r="D394" i="8"/>
  <c r="D438" i="8"/>
  <c r="D164" i="8"/>
  <c r="D369" i="8"/>
  <c r="D84" i="8"/>
  <c r="D469" i="8"/>
  <c r="D505" i="8"/>
  <c r="D327" i="8"/>
  <c r="D255" i="8"/>
  <c r="D187" i="8"/>
  <c r="D132" i="8"/>
  <c r="D69" i="8"/>
  <c r="D152" i="8"/>
  <c r="D372" i="8"/>
  <c r="D212" i="8"/>
  <c r="D173" i="8"/>
  <c r="D347" i="8"/>
  <c r="D286" i="8"/>
  <c r="D434" i="8"/>
  <c r="D385" i="8"/>
  <c r="D413" i="8"/>
  <c r="D391" i="8"/>
  <c r="D211" i="8"/>
  <c r="D88" i="8"/>
  <c r="D380" i="8"/>
  <c r="D177" i="8"/>
  <c r="D415" i="8"/>
  <c r="D254" i="8"/>
  <c r="D402" i="8"/>
  <c r="D156" i="8"/>
  <c r="D457" i="8"/>
  <c r="D319" i="8"/>
  <c r="D176" i="8"/>
  <c r="D49" i="8"/>
  <c r="D364" i="8"/>
  <c r="D64" i="8"/>
  <c r="D62" i="8"/>
  <c r="D60" i="8"/>
  <c r="D58" i="8"/>
  <c r="D56" i="8"/>
  <c r="D54" i="8"/>
  <c r="D116" i="8"/>
  <c r="D72" i="11"/>
  <c r="D272" i="24"/>
  <c r="D371" i="11"/>
  <c r="D95" i="24"/>
  <c r="D354" i="11"/>
  <c r="D494" i="11"/>
  <c r="D338" i="24"/>
  <c r="D48" i="11"/>
  <c r="D78" i="11"/>
  <c r="D259" i="24"/>
  <c r="D163" i="11"/>
  <c r="D471" i="11"/>
  <c r="D529" i="11"/>
  <c r="E181" i="20"/>
  <c r="D318" i="17"/>
  <c r="E174" i="20"/>
  <c r="D389" i="17"/>
  <c r="E191" i="16"/>
  <c r="D158" i="17"/>
  <c r="E196" i="23"/>
  <c r="E184" i="13"/>
  <c r="E176" i="20"/>
  <c r="E182" i="20"/>
  <c r="D175" i="21"/>
  <c r="D428" i="21"/>
  <c r="E190" i="13"/>
  <c r="E183" i="20"/>
  <c r="D431" i="21"/>
  <c r="D326" i="21"/>
  <c r="E201" i="23"/>
  <c r="D263" i="21"/>
  <c r="D442" i="21"/>
  <c r="E210" i="10"/>
  <c r="D388" i="17"/>
  <c r="D449" i="17"/>
  <c r="E194" i="23"/>
  <c r="D234" i="17"/>
  <c r="D120" i="21"/>
  <c r="D71" i="11"/>
  <c r="D96" i="17"/>
  <c r="D472" i="21"/>
  <c r="D193" i="17"/>
  <c r="D325" i="21"/>
  <c r="D385" i="21"/>
  <c r="D206" i="17"/>
  <c r="D145" i="21"/>
  <c r="D75" i="17"/>
  <c r="E203" i="23"/>
  <c r="D388" i="24"/>
  <c r="D504" i="24"/>
  <c r="D448" i="24"/>
  <c r="D124" i="24"/>
  <c r="D371" i="24"/>
  <c r="D101" i="24"/>
  <c r="D178" i="24"/>
  <c r="D488" i="24"/>
  <c r="D132" i="24"/>
  <c r="D74" i="24"/>
  <c r="D238" i="24"/>
  <c r="D436" i="24"/>
  <c r="D367" i="24"/>
  <c r="D347" i="24"/>
  <c r="D508" i="24"/>
  <c r="D98" i="24"/>
  <c r="D378" i="24"/>
  <c r="D79" i="24"/>
  <c r="D317" i="24"/>
  <c r="D195" i="24"/>
  <c r="D318" i="24"/>
  <c r="D405" i="24"/>
  <c r="D152" i="24"/>
  <c r="D462" i="24"/>
  <c r="D122" i="24"/>
  <c r="D464" i="24"/>
  <c r="D123" i="24"/>
  <c r="D312" i="24"/>
  <c r="D473" i="24"/>
  <c r="D431" i="24"/>
  <c r="D412" i="24"/>
  <c r="D174" i="24"/>
  <c r="D137" i="24"/>
  <c r="D395" i="24"/>
  <c r="D307" i="24"/>
  <c r="D421" i="24"/>
  <c r="D303" i="24"/>
  <c r="D461" i="24"/>
  <c r="D187" i="24"/>
  <c r="D118" i="24"/>
  <c r="D94" i="24"/>
  <c r="D230" i="24"/>
  <c r="D507" i="24"/>
  <c r="D470" i="24"/>
  <c r="D71" i="24"/>
  <c r="D92" i="24"/>
  <c r="D121" i="24"/>
  <c r="D309" i="24"/>
  <c r="D304" i="24"/>
  <c r="D140" i="24"/>
  <c r="D262" i="24"/>
  <c r="D308" i="24"/>
  <c r="D422" i="24"/>
  <c r="D499" i="24"/>
  <c r="D362" i="24"/>
  <c r="D474" i="24"/>
  <c r="D205" i="24"/>
  <c r="D82" i="24"/>
  <c r="D358" i="24"/>
  <c r="D225" i="24"/>
  <c r="D330" i="24"/>
  <c r="D478" i="24"/>
  <c r="D129" i="24"/>
  <c r="D229" i="24"/>
  <c r="D116" i="24"/>
  <c r="D433" i="24"/>
  <c r="D316" i="24"/>
  <c r="D223" i="24"/>
  <c r="D506" i="24"/>
  <c r="D415" i="24"/>
  <c r="D253" i="24"/>
  <c r="D203" i="24"/>
  <c r="D257" i="24"/>
  <c r="D231" i="24"/>
  <c r="D386" i="24"/>
  <c r="D440" i="24"/>
  <c r="D260" i="24"/>
  <c r="D78" i="24"/>
  <c r="D406" i="24"/>
  <c r="D190" i="24"/>
  <c r="D214" i="24"/>
  <c r="D353" i="24"/>
  <c r="D271" i="24"/>
  <c r="D425" i="24"/>
  <c r="D193" i="24"/>
  <c r="D445" i="24"/>
  <c r="D399" i="24"/>
  <c r="D255" i="24"/>
  <c r="D532" i="24"/>
  <c r="D135" i="24"/>
  <c r="D328" i="24"/>
  <c r="D466" i="24"/>
  <c r="D221" i="24"/>
  <c r="D530" i="24"/>
  <c r="D393" i="24"/>
  <c r="D364" i="24"/>
  <c r="D100" i="24"/>
  <c r="D373" i="24"/>
  <c r="D117" i="24"/>
  <c r="D296" i="24"/>
  <c r="D145" i="24"/>
  <c r="D384" i="24"/>
  <c r="D377" i="24"/>
  <c r="D452" i="24"/>
  <c r="D493" i="24"/>
  <c r="D370" i="24"/>
  <c r="D349" i="24"/>
  <c r="D200" i="24"/>
  <c r="D484" i="24"/>
  <c r="D346" i="24"/>
  <c r="D411" i="24"/>
  <c r="D417" i="24"/>
  <c r="D311" i="24"/>
  <c r="D409" i="24"/>
  <c r="D501" i="24"/>
  <c r="D127" i="24"/>
  <c r="D228" i="24"/>
  <c r="D172" i="24"/>
  <c r="D423" i="24"/>
  <c r="D217" i="24"/>
  <c r="D242" i="24"/>
  <c r="D66" i="24"/>
  <c r="D292" i="24"/>
  <c r="D227" i="24"/>
  <c r="D476" i="24"/>
  <c r="D146" i="24"/>
  <c r="D267" i="24"/>
  <c r="D286" i="24"/>
  <c r="D331" i="24"/>
  <c r="D166" i="24"/>
  <c r="D348" i="24"/>
  <c r="D133" i="24"/>
  <c r="D287" i="24"/>
  <c r="D527" i="24"/>
  <c r="D391" i="24"/>
  <c r="D76" i="24"/>
  <c r="D460" i="24"/>
  <c r="D490" i="24"/>
  <c r="D106" i="24"/>
  <c r="D48" i="24"/>
  <c r="D325" i="24"/>
  <c r="D158" i="24"/>
  <c r="D468" i="24"/>
  <c r="D392" i="24"/>
  <c r="D184" i="24"/>
  <c r="D155" i="24"/>
  <c r="D112" i="24"/>
  <c r="D491" i="24"/>
  <c r="D107" i="24"/>
  <c r="D366" i="24"/>
  <c r="D321" i="24"/>
  <c r="D459" i="24"/>
  <c r="D319" i="24"/>
  <c r="D236" i="24"/>
  <c r="D248" i="24"/>
  <c r="D360" i="24"/>
  <c r="D177" i="24"/>
  <c r="D268" i="24"/>
  <c r="D387" i="24"/>
  <c r="D276" i="24"/>
  <c r="D173" i="24"/>
  <c r="D175" i="24"/>
  <c r="D320" i="24"/>
  <c r="D528" i="24"/>
  <c r="D500" i="24"/>
  <c r="D492" i="24"/>
  <c r="D379" i="24"/>
  <c r="D394" i="24"/>
  <c r="D91" i="24"/>
  <c r="D442" i="24"/>
  <c r="D70" i="24"/>
  <c r="D457" i="24"/>
  <c r="D482" i="24"/>
  <c r="D342" i="24"/>
  <c r="D305" i="24"/>
  <c r="D302" i="24"/>
  <c r="D334" i="24"/>
  <c r="D324" i="24"/>
  <c r="D294" i="24"/>
  <c r="D150" i="24"/>
  <c r="D359" i="24"/>
  <c r="D381" i="24"/>
  <c r="D420" i="24"/>
  <c r="D246" i="24"/>
  <c r="D249" i="24"/>
  <c r="D301" i="24"/>
  <c r="D198" i="24"/>
  <c r="D456" i="24"/>
  <c r="D204" i="24"/>
  <c r="D239" i="24"/>
  <c r="D290" i="24"/>
  <c r="D375" i="24"/>
  <c r="D196" i="24"/>
  <c r="D125" i="24"/>
  <c r="D327" i="24"/>
  <c r="D49" i="24"/>
  <c r="D111" i="24"/>
  <c r="D447" i="24"/>
  <c r="D169" i="24"/>
  <c r="D441" i="24"/>
  <c r="D333" i="24"/>
  <c r="D344" i="24"/>
  <c r="D454" i="24"/>
  <c r="D404" i="24"/>
  <c r="D69" i="24"/>
  <c r="D450" i="24"/>
  <c r="D156" i="24"/>
  <c r="D277" i="24"/>
  <c r="D192" i="24"/>
  <c r="D306" i="24"/>
  <c r="D86" i="24"/>
  <c r="D295" i="24"/>
  <c r="D369" i="24"/>
  <c r="D413" i="24"/>
  <c r="D446" i="24"/>
  <c r="D380" i="24"/>
  <c r="D220" i="24"/>
  <c r="D414" i="24"/>
  <c r="D428" i="24"/>
  <c r="D224" i="24"/>
  <c r="D258" i="24"/>
  <c r="D363" i="24"/>
  <c r="D481" i="24"/>
  <c r="D151" i="24"/>
  <c r="D210" i="24"/>
  <c r="D265" i="24"/>
  <c r="D144" i="24"/>
  <c r="D96" i="24"/>
  <c r="D299" i="24"/>
  <c r="D202" i="24"/>
  <c r="D458" i="24"/>
  <c r="D465" i="24"/>
  <c r="D389" i="24"/>
  <c r="D285" i="24"/>
  <c r="D93" i="24"/>
  <c r="D243" i="24"/>
  <c r="D427" i="24"/>
  <c r="D269" i="24"/>
  <c r="D50" i="24"/>
  <c r="D323" i="24"/>
  <c r="D235" i="24"/>
  <c r="D314" i="24"/>
  <c r="D339" i="24"/>
  <c r="D73" i="24"/>
  <c r="D289" i="24"/>
  <c r="D376" i="24"/>
  <c r="D89" i="24"/>
  <c r="D524" i="24"/>
  <c r="D398" i="24"/>
  <c r="D182" i="24"/>
  <c r="D270" i="24"/>
  <c r="D293" i="24"/>
  <c r="D211" i="24"/>
  <c r="D382" i="24"/>
  <c r="D297" i="24"/>
  <c r="D336" i="24"/>
  <c r="D216" i="24"/>
  <c r="D263" i="24"/>
  <c r="D480" i="24"/>
  <c r="D189" i="24"/>
  <c r="D240" i="24"/>
  <c r="D212" i="24"/>
  <c r="D87" i="24"/>
  <c r="D403" i="24"/>
  <c r="D199" i="24"/>
  <c r="D52" i="24"/>
  <c r="D329" i="24"/>
  <c r="D251" i="24"/>
  <c r="D526" i="24"/>
  <c r="D418" i="24"/>
  <c r="D68" i="24"/>
  <c r="D443" i="24"/>
  <c r="D234" i="24"/>
  <c r="D483" i="24"/>
  <c r="D455" i="24"/>
  <c r="D439" i="24"/>
  <c r="D119" i="24"/>
  <c r="D471" i="24"/>
  <c r="D201" i="24"/>
  <c r="D400" i="24"/>
  <c r="D383" i="24"/>
  <c r="D475" i="24"/>
  <c r="D390" i="24"/>
  <c r="D495" i="24"/>
  <c r="D397" i="24"/>
  <c r="D222" i="24"/>
  <c r="D283" i="24"/>
  <c r="D188" i="24"/>
  <c r="D494" i="24"/>
  <c r="D113" i="24"/>
  <c r="D136" i="24"/>
  <c r="D164" i="24"/>
  <c r="D256" i="24"/>
  <c r="D170" i="24"/>
  <c r="D521" i="24"/>
  <c r="D126" i="24"/>
  <c r="D128" i="24"/>
  <c r="D345" i="24"/>
  <c r="D131" i="24"/>
  <c r="D165" i="24"/>
  <c r="D372" i="24"/>
  <c r="D88" i="24"/>
  <c r="D264" i="24"/>
  <c r="D407" i="24"/>
  <c r="D75" i="24"/>
  <c r="D109" i="24"/>
  <c r="D266" i="24"/>
  <c r="D149" i="24"/>
  <c r="D213" i="24"/>
  <c r="D186" i="24"/>
  <c r="D284" i="24"/>
  <c r="D326" i="24"/>
  <c r="D180" i="24"/>
  <c r="D162" i="24"/>
  <c r="D154" i="24"/>
  <c r="D176" i="24"/>
  <c r="D161" i="24"/>
  <c r="D108" i="24"/>
  <c r="D81" i="24"/>
  <c r="D219" i="24"/>
  <c r="D254" i="24"/>
  <c r="D114" i="24"/>
  <c r="D159" i="24"/>
  <c r="D84" i="24"/>
  <c r="D469" i="24"/>
  <c r="D142" i="24"/>
  <c r="D163" i="24"/>
  <c r="D322" i="24"/>
  <c r="D432" i="24"/>
  <c r="D337" i="24"/>
  <c r="D352" i="24"/>
  <c r="D343" i="24"/>
  <c r="D496" i="24"/>
  <c r="D51" i="24"/>
  <c r="D250" i="24"/>
  <c r="D273" i="24"/>
  <c r="D291" i="24"/>
  <c r="D477" i="24"/>
  <c r="D318" i="11"/>
  <c r="D480" i="11"/>
  <c r="D293" i="11"/>
  <c r="D160" i="11"/>
  <c r="D423" i="11"/>
  <c r="D91" i="11"/>
  <c r="D523" i="11"/>
  <c r="D137" i="11"/>
  <c r="D424" i="24"/>
  <c r="D226" i="24"/>
  <c r="D47" i="24"/>
  <c r="D513" i="11"/>
  <c r="D259" i="11"/>
  <c r="D341" i="11"/>
  <c r="D476" i="11"/>
  <c r="D344" i="11"/>
  <c r="D486" i="11"/>
  <c r="D362" i="11"/>
  <c r="D262" i="11"/>
  <c r="D520" i="11"/>
  <c r="D175" i="11"/>
  <c r="D373" i="11"/>
  <c r="D446" i="11"/>
  <c r="D277" i="11"/>
  <c r="D505" i="24"/>
  <c r="D209" i="24"/>
  <c r="D134" i="24"/>
  <c r="D313" i="24"/>
  <c r="D502" i="24"/>
  <c r="D252" i="24"/>
  <c r="D215" i="24"/>
  <c r="D99" i="24"/>
  <c r="D112" i="11"/>
  <c r="D159" i="11"/>
  <c r="D387" i="11"/>
  <c r="D85" i="11"/>
  <c r="D418" i="11"/>
  <c r="D472" i="11"/>
  <c r="D65" i="11"/>
  <c r="D432" i="11"/>
  <c r="D115" i="11"/>
  <c r="D86" i="11"/>
  <c r="D245" i="11"/>
  <c r="D81" i="11"/>
  <c r="D44" i="11"/>
  <c r="D275" i="24"/>
  <c r="D479" i="24"/>
  <c r="D157" i="24"/>
  <c r="D147" i="24"/>
  <c r="D181" i="24"/>
  <c r="D183" i="24"/>
  <c r="D237" i="24"/>
  <c r="D230" i="11"/>
  <c r="D271" i="11"/>
  <c r="D282" i="11"/>
  <c r="D438" i="24"/>
  <c r="D532" i="11"/>
  <c r="D497" i="11"/>
  <c r="D495" i="11"/>
  <c r="D46" i="11"/>
  <c r="D142" i="11"/>
  <c r="D357" i="11"/>
  <c r="D235" i="11"/>
  <c r="D409" i="11"/>
  <c r="D148" i="11"/>
  <c r="D94" i="11"/>
  <c r="D410" i="11"/>
  <c r="D219" i="11"/>
  <c r="D527" i="11"/>
  <c r="D214" i="11"/>
  <c r="D472" i="24"/>
  <c r="D315" i="24"/>
  <c r="D449" i="24"/>
  <c r="D310" i="24"/>
  <c r="D335" i="24"/>
  <c r="D179" i="24"/>
  <c r="D288" i="24"/>
  <c r="D338" i="11"/>
  <c r="D218" i="11"/>
  <c r="D196" i="11"/>
  <c r="D447" i="11"/>
  <c r="D77" i="11"/>
  <c r="D165" i="11"/>
  <c r="D98" i="11"/>
  <c r="D183" i="11"/>
  <c r="D413" i="11"/>
  <c r="D295" i="11"/>
  <c r="D170" i="11"/>
  <c r="D248" i="11"/>
  <c r="D554" i="11"/>
  <c r="D408" i="24"/>
  <c r="D143" i="24"/>
  <c r="D167" i="24"/>
  <c r="D416" i="24"/>
  <c r="D274" i="24"/>
  <c r="D282" i="24"/>
  <c r="D397" i="11"/>
  <c r="D80" i="24"/>
  <c r="D84" i="11"/>
  <c r="D261" i="24"/>
  <c r="D384" i="11"/>
  <c r="D327" i="11"/>
  <c r="D208" i="11"/>
  <c r="D232" i="11"/>
  <c r="D374" i="11"/>
  <c r="D326" i="11"/>
  <c r="D232" i="24"/>
  <c r="D97" i="24"/>
  <c r="D498" i="24"/>
  <c r="D233" i="24"/>
  <c r="D356" i="24"/>
  <c r="D396" i="24"/>
  <c r="D51" i="11"/>
  <c r="D390" i="11"/>
  <c r="D389" i="11"/>
  <c r="D111" i="11"/>
  <c r="D353" i="11"/>
  <c r="D127" i="11"/>
  <c r="D173" i="11"/>
  <c r="D364" i="11"/>
  <c r="D320" i="11"/>
  <c r="D154" i="11"/>
  <c r="D452" i="11"/>
  <c r="D256" i="11"/>
  <c r="D108" i="11"/>
  <c r="D522" i="11"/>
  <c r="D254" i="11"/>
  <c r="D188" i="11"/>
  <c r="D425" i="11"/>
  <c r="D119" i="11"/>
  <c r="D553" i="11"/>
  <c r="D272" i="11"/>
  <c r="D155" i="11"/>
  <c r="D336" i="11"/>
  <c r="D99" i="11"/>
  <c r="D355" i="11"/>
  <c r="D332" i="11"/>
  <c r="D195" i="11"/>
  <c r="D514" i="11"/>
  <c r="D66" i="11"/>
  <c r="D95" i="11"/>
  <c r="D231" i="11"/>
  <c r="D407" i="11"/>
  <c r="D47" i="11"/>
  <c r="D267" i="11"/>
  <c r="D498" i="11"/>
  <c r="D465" i="11"/>
  <c r="D546" i="11"/>
  <c r="D89" i="11"/>
  <c r="D250" i="11"/>
  <c r="D392" i="11"/>
  <c r="D134" i="11"/>
  <c r="D528" i="11"/>
  <c r="D172" i="11"/>
  <c r="D347" i="11"/>
  <c r="D279" i="11"/>
  <c r="D393" i="11"/>
  <c r="D342" i="11"/>
  <c r="D217" i="11"/>
  <c r="D129" i="11"/>
  <c r="D225" i="11"/>
  <c r="D50" i="11"/>
  <c r="D180" i="11"/>
  <c r="D211" i="11"/>
  <c r="D236" i="11"/>
  <c r="D414" i="11"/>
  <c r="D317" i="11"/>
  <c r="D403" i="11"/>
  <c r="D103" i="11"/>
  <c r="D415" i="11"/>
  <c r="D213" i="11"/>
  <c r="D545" i="11"/>
  <c r="D275" i="11"/>
  <c r="D169" i="11"/>
  <c r="D257" i="11"/>
  <c r="D49" i="11"/>
  <c r="D337" i="11"/>
  <c r="D240" i="11"/>
  <c r="D525" i="11"/>
  <c r="D428" i="11"/>
  <c r="D193" i="11"/>
  <c r="D515" i="11"/>
  <c r="D164" i="11"/>
  <c r="D547" i="11"/>
  <c r="D177" i="11"/>
  <c r="D350" i="11"/>
  <c r="D294" i="11"/>
  <c r="D75" i="11"/>
  <c r="D234" i="11"/>
  <c r="D340" i="11"/>
  <c r="D285" i="11"/>
  <c r="D278" i="11"/>
  <c r="D153" i="11"/>
  <c r="D238" i="11"/>
  <c r="D289" i="11"/>
  <c r="D427" i="11"/>
  <c r="D482" i="11"/>
  <c r="D92" i="11"/>
  <c r="D68" i="11"/>
  <c r="D396" i="11"/>
  <c r="D87" i="11"/>
  <c r="D442" i="11"/>
  <c r="D200" i="11"/>
  <c r="D368" i="11"/>
  <c r="D118" i="11"/>
  <c r="D483" i="11"/>
  <c r="D114" i="11"/>
  <c r="D506" i="11"/>
  <c r="D380" i="11"/>
  <c r="D138" i="11"/>
  <c r="D304" i="11"/>
  <c r="D74" i="11"/>
  <c r="D128" i="11"/>
  <c r="D312" i="11"/>
  <c r="D324" i="11"/>
  <c r="D136" i="11"/>
  <c r="D319" i="11"/>
  <c r="D303" i="11"/>
  <c r="D500" i="11"/>
  <c r="D449" i="11"/>
  <c r="D511" i="11"/>
  <c r="D292" i="11"/>
  <c r="D435" i="11"/>
  <c r="D305" i="11"/>
  <c r="D222" i="11"/>
  <c r="D121" i="11"/>
  <c r="D310" i="11"/>
  <c r="D298" i="11"/>
  <c r="D276" i="11"/>
  <c r="D221" i="11"/>
  <c r="D479" i="11"/>
  <c r="D166" i="11"/>
  <c r="D366" i="11"/>
  <c r="D161" i="11"/>
  <c r="D491" i="11"/>
  <c r="D504" i="11"/>
  <c r="D485" i="11"/>
  <c r="D457" i="11"/>
  <c r="D434" i="11"/>
  <c r="D345" i="11"/>
  <c r="D186" i="11"/>
  <c r="D456" i="11"/>
  <c r="D335" i="11"/>
  <c r="D496" i="11"/>
  <c r="D378" i="11"/>
  <c r="D460" i="11"/>
  <c r="D201" i="11"/>
  <c r="D395" i="11"/>
  <c r="D484" i="11"/>
  <c r="D244" i="11"/>
  <c r="D315" i="11"/>
  <c r="D406" i="11"/>
  <c r="D517" i="11"/>
  <c r="D458" i="11"/>
  <c r="D551" i="11"/>
  <c r="D266" i="11"/>
  <c r="D343" i="11"/>
  <c r="D455" i="11"/>
  <c r="D253" i="11"/>
  <c r="D197" i="11"/>
  <c r="D149" i="11"/>
  <c r="D187" i="11"/>
  <c r="D90" i="11"/>
  <c r="D135" i="11"/>
  <c r="D274" i="11"/>
  <c r="D233" i="11"/>
  <c r="D493" i="11"/>
  <c r="D307" i="11"/>
  <c r="D360" i="11"/>
  <c r="D96" i="11"/>
  <c r="D509" i="11"/>
  <c r="D349" i="11"/>
  <c r="D143" i="11"/>
  <c r="D311" i="11"/>
  <c r="D417" i="11"/>
  <c r="D162" i="11"/>
  <c r="D284" i="11"/>
  <c r="D101" i="11"/>
  <c r="D379" i="11"/>
  <c r="D333" i="11"/>
  <c r="D401" i="11"/>
  <c r="D264" i="11"/>
  <c r="D499" i="11"/>
  <c r="D130" i="11"/>
  <c r="D436" i="11"/>
  <c r="D370" i="11"/>
  <c r="D270" i="11"/>
  <c r="D419" i="11"/>
  <c r="D224" i="11"/>
  <c r="D329" i="11"/>
  <c r="D146" i="11"/>
  <c r="D367" i="11"/>
  <c r="D420" i="11"/>
  <c r="D243" i="11"/>
  <c r="D488" i="11"/>
  <c r="D377" i="11"/>
  <c r="D468" i="11"/>
  <c r="D157" i="11"/>
  <c r="D198" i="11"/>
  <c r="D439" i="11"/>
  <c r="D52" i="11"/>
  <c r="D226" i="11"/>
  <c r="D220" i="11"/>
  <c r="D505" i="11"/>
  <c r="D123" i="11"/>
  <c r="D132" i="11"/>
  <c r="D382" i="11"/>
  <c r="D209" i="11"/>
  <c r="D405" i="11"/>
  <c r="D478" i="11"/>
  <c r="D404" i="11"/>
  <c r="D93" i="11"/>
  <c r="D110" i="11"/>
  <c r="D107" i="11"/>
  <c r="D290" i="11"/>
  <c r="D79" i="11"/>
  <c r="D385" i="11"/>
  <c r="D126" i="11"/>
  <c r="D358" i="11"/>
  <c r="D70" i="11"/>
  <c r="D97" i="11"/>
  <c r="D399" i="11"/>
  <c r="D314" i="11"/>
  <c r="D508" i="11"/>
  <c r="D144" i="11"/>
  <c r="D215" i="11"/>
  <c r="D291" i="11"/>
  <c r="D185" i="11"/>
  <c r="D117" i="11"/>
  <c r="D475" i="11"/>
  <c r="D473" i="11"/>
  <c r="D556" i="11"/>
  <c r="D179" i="11"/>
  <c r="D176" i="11"/>
  <c r="D464" i="11"/>
  <c r="D156" i="11"/>
  <c r="D388" i="11"/>
  <c r="D227" i="11"/>
  <c r="D251" i="11"/>
  <c r="D400" i="11"/>
  <c r="D67" i="11"/>
  <c r="D242" i="11"/>
  <c r="D269" i="11"/>
  <c r="D190" i="11"/>
  <c r="D550" i="11"/>
  <c r="D300" i="11"/>
  <c r="D334" i="11"/>
  <c r="D237" i="11"/>
  <c r="D106" i="11"/>
  <c r="D104" i="11"/>
  <c r="D167" i="11"/>
  <c r="D255" i="11"/>
  <c r="D426" i="11"/>
  <c r="D477" i="11"/>
  <c r="D519" i="11"/>
  <c r="D105" i="11"/>
  <c r="D216" i="11"/>
  <c r="D363" i="11"/>
  <c r="D412" i="11"/>
  <c r="D229" i="11"/>
  <c r="D140" i="11"/>
  <c r="D470" i="11"/>
  <c r="D131" i="11"/>
  <c r="D313" i="11"/>
  <c r="D263" i="11"/>
  <c r="D489" i="11"/>
  <c r="D369" i="11"/>
  <c r="D431" i="11"/>
  <c r="D474" i="11"/>
  <c r="D443" i="11"/>
  <c r="D299" i="11"/>
  <c r="D486" i="24"/>
  <c r="D440" i="11"/>
  <c r="D421" i="11"/>
  <c r="D171" i="11"/>
  <c r="D212" i="11"/>
  <c r="D526" i="11"/>
  <c r="D365" i="11"/>
  <c r="D402" i="11"/>
  <c r="D145" i="11"/>
  <c r="D178" i="11"/>
  <c r="D348" i="11"/>
  <c r="D88" i="11"/>
  <c r="D223" i="11"/>
  <c r="D490" i="11"/>
  <c r="D207" i="11"/>
  <c r="D433" i="11"/>
  <c r="D109" i="11"/>
  <c r="D549" i="11"/>
  <c r="D391" i="11"/>
  <c r="D41" i="11"/>
  <c r="D531" i="24"/>
  <c r="D350" i="24"/>
  <c r="D279" i="24"/>
  <c r="D463" i="24"/>
  <c r="D355" i="24"/>
  <c r="D435" i="24"/>
  <c r="D332" i="24"/>
  <c r="D489" i="24"/>
  <c r="D331" i="11"/>
  <c r="D130" i="24"/>
  <c r="D338" i="21"/>
  <c r="D162" i="21"/>
  <c r="D105" i="21"/>
  <c r="D434" i="21"/>
  <c r="D295" i="21"/>
  <c r="D296" i="21"/>
  <c r="D89" i="21"/>
  <c r="D312" i="21"/>
  <c r="D432" i="21"/>
  <c r="D189" i="21"/>
  <c r="D156" i="21"/>
  <c r="D229" i="21"/>
  <c r="D388" i="21"/>
  <c r="D221" i="21"/>
  <c r="D231" i="21"/>
  <c r="D155" i="21"/>
  <c r="D42" i="21"/>
  <c r="D248" i="21"/>
  <c r="D409" i="21"/>
  <c r="D352" i="21"/>
  <c r="D439" i="21"/>
  <c r="D251" i="21"/>
  <c r="D353" i="21"/>
  <c r="D151" i="21"/>
  <c r="D419" i="21"/>
  <c r="D167" i="21"/>
  <c r="D438" i="21"/>
  <c r="D68" i="21"/>
  <c r="D293" i="21"/>
  <c r="D140" i="21"/>
  <c r="D200" i="21"/>
  <c r="D67" i="21"/>
  <c r="D95" i="21"/>
  <c r="D154" i="21"/>
  <c r="D430" i="21"/>
  <c r="D234" i="21"/>
  <c r="D242" i="21"/>
  <c r="D195" i="21"/>
  <c r="D360" i="21"/>
  <c r="D462" i="21"/>
  <c r="D215" i="21"/>
  <c r="D381" i="21"/>
  <c r="D291" i="21"/>
  <c r="D96" i="21"/>
  <c r="D165" i="21"/>
  <c r="D378" i="21"/>
  <c r="D358" i="21"/>
  <c r="D331" i="21"/>
  <c r="D275" i="21"/>
  <c r="D398" i="21"/>
  <c r="D356" i="21"/>
  <c r="D444" i="21"/>
  <c r="D334" i="21"/>
  <c r="D199" i="21"/>
  <c r="D386" i="21"/>
  <c r="D319" i="21"/>
  <c r="D245" i="21"/>
  <c r="D404" i="21"/>
  <c r="D273" i="21"/>
  <c r="D71" i="21"/>
  <c r="D413" i="21"/>
  <c r="D309" i="21"/>
  <c r="D367" i="21"/>
  <c r="D230" i="21"/>
  <c r="D70" i="21"/>
  <c r="D311" i="21"/>
  <c r="D387" i="21"/>
  <c r="D93" i="21"/>
  <c r="D373" i="21"/>
  <c r="D332" i="21"/>
  <c r="D278" i="21"/>
  <c r="D362" i="21"/>
  <c r="D47" i="21"/>
  <c r="D370" i="21"/>
  <c r="D163" i="21"/>
  <c r="D203" i="21"/>
  <c r="D447" i="21"/>
  <c r="D103" i="21"/>
  <c r="D466" i="21"/>
  <c r="D284" i="21"/>
  <c r="D261" i="21"/>
  <c r="D339" i="21"/>
  <c r="D90" i="21"/>
  <c r="D279" i="21"/>
  <c r="D256" i="21"/>
  <c r="D198" i="21"/>
  <c r="D108" i="21"/>
  <c r="D366" i="21"/>
  <c r="D196" i="21"/>
  <c r="D350" i="21"/>
  <c r="D48" i="21"/>
  <c r="D468" i="21"/>
  <c r="D290" i="21"/>
  <c r="D143" i="21"/>
  <c r="D359" i="21"/>
  <c r="D276" i="21"/>
  <c r="D172" i="21"/>
  <c r="D179" i="21"/>
  <c r="D410" i="21"/>
  <c r="D255" i="21"/>
  <c r="D369" i="21"/>
  <c r="D285" i="21"/>
  <c r="D364" i="21"/>
  <c r="D235" i="21"/>
  <c r="D147" i="21"/>
  <c r="D335" i="21"/>
  <c r="D211" i="21"/>
  <c r="D49" i="21"/>
  <c r="D393" i="21"/>
  <c r="D141" i="21"/>
  <c r="D443" i="21"/>
  <c r="D122" i="21"/>
  <c r="D250" i="21"/>
  <c r="D408" i="21"/>
  <c r="D192" i="21"/>
  <c r="D116" i="21"/>
  <c r="D227" i="21"/>
  <c r="D269" i="21"/>
  <c r="D289" i="21"/>
  <c r="D157" i="21"/>
  <c r="D435" i="21"/>
  <c r="D348" i="21"/>
  <c r="D318" i="21"/>
  <c r="D303" i="21"/>
  <c r="D150" i="21"/>
  <c r="D258" i="21"/>
  <c r="D392" i="21"/>
  <c r="D403" i="21"/>
  <c r="D321" i="21"/>
  <c r="D176" i="21"/>
  <c r="E182" i="13"/>
  <c r="E195" i="23"/>
  <c r="E191" i="13"/>
  <c r="E189" i="13"/>
  <c r="E204" i="23"/>
  <c r="D452" i="17"/>
  <c r="D53" i="17"/>
  <c r="D54" i="17"/>
  <c r="D55" i="17"/>
  <c r="D56" i="17"/>
  <c r="D57" i="17"/>
  <c r="D58" i="17"/>
  <c r="D59" i="17"/>
  <c r="D60" i="17"/>
  <c r="D61" i="17"/>
  <c r="D62" i="17"/>
  <c r="D63" i="17"/>
  <c r="D64" i="17"/>
  <c r="D438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208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53" i="24"/>
  <c r="D54" i="24"/>
  <c r="D55" i="24"/>
  <c r="D56" i="24"/>
  <c r="D57" i="24"/>
  <c r="D58" i="24"/>
  <c r="D59" i="24"/>
  <c r="D60" i="24"/>
  <c r="D61" i="24"/>
  <c r="D62" i="24"/>
  <c r="D63" i="24"/>
  <c r="D64" i="24"/>
  <c r="E202" i="23"/>
  <c r="D207" i="24"/>
  <c r="D175" i="17"/>
  <c r="D279" i="17"/>
  <c r="D350" i="17"/>
  <c r="D84" i="17"/>
  <c r="D190" i="17"/>
  <c r="D66" i="17"/>
  <c r="D44" i="17"/>
  <c r="D316" i="17"/>
  <c r="D280" i="17"/>
  <c r="D143" i="17"/>
  <c r="D45" i="17"/>
  <c r="D239" i="17"/>
  <c r="D89" i="17"/>
  <c r="D77" i="17"/>
  <c r="D249" i="17"/>
  <c r="D365" i="17"/>
  <c r="D107" i="17"/>
  <c r="E175" i="20"/>
  <c r="D410" i="17"/>
  <c r="D317" i="17"/>
  <c r="D486" i="17"/>
  <c r="E212" i="10"/>
  <c r="D162" i="17"/>
  <c r="D307" i="17"/>
  <c r="D81" i="17"/>
  <c r="D165" i="17"/>
  <c r="D407" i="17"/>
  <c r="D157" i="17"/>
  <c r="E190" i="16"/>
  <c r="D43" i="17"/>
  <c r="D71" i="17"/>
  <c r="D444" i="17"/>
  <c r="D437" i="21"/>
  <c r="D184" i="21"/>
  <c r="D112" i="21"/>
  <c r="D397" i="21"/>
  <c r="D461" i="21"/>
  <c r="D239" i="21"/>
  <c r="D178" i="21"/>
  <c r="D323" i="21"/>
  <c r="D201" i="21"/>
  <c r="E193" i="23"/>
  <c r="D322" i="17"/>
  <c r="D235" i="17"/>
  <c r="D372" i="17"/>
  <c r="D283" i="17"/>
  <c r="E189" i="16"/>
  <c r="D268" i="11"/>
  <c r="D74" i="17"/>
  <c r="D351" i="11"/>
  <c r="D383" i="11"/>
  <c r="D43" i="11"/>
  <c r="D210" i="11"/>
  <c r="D46" i="17"/>
  <c r="D494" i="17"/>
  <c r="D381" i="17"/>
  <c r="D488" i="17"/>
  <c r="D151" i="17"/>
  <c r="D268" i="17"/>
  <c r="D402" i="17"/>
  <c r="D82" i="17"/>
  <c r="D201" i="17"/>
  <c r="D259" i="17"/>
  <c r="D68" i="17"/>
  <c r="D391" i="17"/>
  <c r="D256" i="17"/>
  <c r="D164" i="17"/>
  <c r="D408" i="17"/>
  <c r="D126" i="17"/>
  <c r="D445" i="17"/>
  <c r="D393" i="17"/>
  <c r="D219" i="17"/>
  <c r="D304" i="17"/>
  <c r="D205" i="17"/>
  <c r="D163" i="17"/>
  <c r="D264" i="17"/>
  <c r="D122" i="17"/>
  <c r="D177" i="17"/>
  <c r="D439" i="17"/>
  <c r="D303" i="17"/>
  <c r="D50" i="17"/>
  <c r="D276" i="17"/>
  <c r="D424" i="17"/>
  <c r="D363" i="17"/>
  <c r="D492" i="11"/>
  <c r="D288" i="11"/>
  <c r="D346" i="11"/>
  <c r="D296" i="11"/>
  <c r="D518" i="11"/>
  <c r="D308" i="11"/>
  <c r="D150" i="11"/>
  <c r="D139" i="11"/>
  <c r="D521" i="11"/>
  <c r="D501" i="11"/>
  <c r="D302" i="11"/>
  <c r="D459" i="11"/>
  <c r="D69" i="11"/>
  <c r="D555" i="11"/>
  <c r="D451" i="11"/>
  <c r="D246" i="11"/>
  <c r="D383" i="17"/>
  <c r="D192" i="11"/>
  <c r="D430" i="11"/>
  <c r="D301" i="11"/>
  <c r="D236" i="17"/>
  <c r="D485" i="17"/>
  <c r="D147" i="17"/>
  <c r="D304" i="21"/>
  <c r="D98" i="21"/>
  <c r="D356" i="11"/>
  <c r="D377" i="21"/>
  <c r="D347" i="21"/>
  <c r="D470" i="21"/>
  <c r="D106" i="21"/>
  <c r="D456" i="17"/>
  <c r="D127" i="21"/>
  <c r="D78" i="21"/>
  <c r="D132" i="21"/>
  <c r="D94" i="21"/>
  <c r="D174" i="21"/>
  <c r="D97" i="21"/>
  <c r="D299" i="21"/>
  <c r="D374" i="24"/>
  <c r="D340" i="24"/>
  <c r="D138" i="24"/>
  <c r="D102" i="24"/>
  <c r="D434" i="24"/>
  <c r="D193" i="21"/>
  <c r="D139" i="21"/>
  <c r="D238" i="21"/>
  <c r="D138" i="17"/>
  <c r="D188" i="21"/>
  <c r="D282" i="21"/>
  <c r="D437" i="24"/>
  <c r="D451" i="24"/>
  <c r="D503" i="24"/>
  <c r="D247" i="24"/>
  <c r="D218" i="24"/>
  <c r="D206" i="24"/>
  <c r="D429" i="24"/>
  <c r="D194" i="24"/>
  <c r="D120" i="24"/>
  <c r="D357" i="24"/>
  <c r="D327" i="21"/>
  <c r="D182" i="21"/>
  <c r="D302" i="21"/>
  <c r="D297" i="21"/>
  <c r="D272" i="21"/>
  <c r="D128" i="21"/>
  <c r="D137" i="21"/>
  <c r="D52" i="21"/>
  <c r="D220" i="17"/>
  <c r="D447" i="17"/>
  <c r="D257" i="21"/>
  <c r="D436" i="21"/>
  <c r="D244" i="21"/>
  <c r="D427" i="21"/>
  <c r="D307" i="21"/>
  <c r="D86" i="21"/>
  <c r="D109" i="21"/>
  <c r="D117" i="21"/>
  <c r="D421" i="21"/>
  <c r="D355" i="21"/>
  <c r="D271" i="21"/>
  <c r="D153" i="21"/>
  <c r="D205" i="21"/>
  <c r="D69" i="21"/>
  <c r="D223" i="21"/>
  <c r="D294" i="21"/>
  <c r="D264" i="21"/>
  <c r="D357" i="21"/>
  <c r="D185" i="21"/>
  <c r="D204" i="21"/>
  <c r="D328" i="21"/>
  <c r="D171" i="21"/>
  <c r="D324" i="21"/>
  <c r="D173" i="21"/>
  <c r="D209" i="21"/>
  <c r="D145" i="17"/>
  <c r="D45" i="21"/>
  <c r="D335" i="17"/>
  <c r="D140" i="17"/>
  <c r="D360" i="17"/>
  <c r="D195" i="17"/>
  <c r="D137" i="17"/>
  <c r="D404" i="17"/>
  <c r="D417" i="17"/>
  <c r="D112" i="17"/>
  <c r="D362" i="17"/>
  <c r="D149" i="17"/>
  <c r="D487" i="17"/>
  <c r="D118" i="17"/>
  <c r="D242" i="17"/>
  <c r="D324" i="17"/>
  <c r="D298" i="17"/>
  <c r="D464" i="17"/>
  <c r="D301" i="17"/>
  <c r="D426" i="17"/>
  <c r="D132" i="17"/>
  <c r="D191" i="17"/>
  <c r="D292" i="17"/>
  <c r="D359" i="17"/>
  <c r="D277" i="17"/>
  <c r="D251" i="17"/>
  <c r="D245" i="17"/>
  <c r="D336" i="17"/>
  <c r="D215" i="17"/>
  <c r="D492" i="17"/>
  <c r="D293" i="17"/>
  <c r="D188" i="17"/>
  <c r="D184" i="17"/>
  <c r="D182" i="17"/>
  <c r="D516" i="11"/>
  <c r="D98" i="17"/>
  <c r="D375" i="11"/>
  <c r="D330" i="11"/>
  <c r="D113" i="11"/>
  <c r="D376" i="11"/>
  <c r="D86" i="17"/>
  <c r="D90" i="17"/>
  <c r="D152" i="17"/>
  <c r="D345" i="17"/>
  <c r="D134" i="17"/>
  <c r="D78" i="17"/>
  <c r="D390" i="17"/>
  <c r="D194" i="17"/>
  <c r="D131" i="17"/>
  <c r="D343" i="17"/>
  <c r="D425" i="17"/>
  <c r="D341" i="17"/>
  <c r="D329" i="17"/>
  <c r="D161" i="17"/>
  <c r="D253" i="17"/>
  <c r="D170" i="17"/>
  <c r="D282" i="17"/>
  <c r="D216" i="17"/>
  <c r="D374" i="17"/>
  <c r="D358" i="17"/>
  <c r="D471" i="17"/>
  <c r="D423" i="17"/>
  <c r="D111" i="17"/>
  <c r="D183" i="17"/>
  <c r="D102" i="17"/>
  <c r="D495" i="17"/>
  <c r="D218" i="17"/>
  <c r="D354" i="17"/>
  <c r="D203" i="17"/>
  <c r="D65" i="17"/>
  <c r="D300" i="17"/>
  <c r="D448" i="17"/>
  <c r="D217" i="17"/>
  <c r="D437" i="11"/>
  <c r="D462" i="11"/>
  <c r="D228" i="11"/>
  <c r="D241" i="11"/>
  <c r="D239" i="11"/>
  <c r="D502" i="11"/>
  <c r="D265" i="11"/>
  <c r="D408" i="11"/>
  <c r="D325" i="11"/>
  <c r="D122" i="11"/>
  <c r="D247" i="11"/>
  <c r="D203" i="11"/>
  <c r="D316" i="11"/>
  <c r="D469" i="11"/>
  <c r="D260" i="11"/>
  <c r="D507" i="11"/>
  <c r="D453" i="11"/>
  <c r="D147" i="11"/>
  <c r="D146" i="17"/>
  <c r="D48" i="17"/>
  <c r="D387" i="17"/>
  <c r="D181" i="17"/>
  <c r="D378" i="17"/>
  <c r="D115" i="21"/>
  <c r="D363" i="21"/>
  <c r="D465" i="21"/>
  <c r="D65" i="21"/>
  <c r="D130" i="21"/>
  <c r="D365" i="21"/>
  <c r="D524" i="11"/>
  <c r="D342" i="21"/>
  <c r="D214" i="21"/>
  <c r="D416" i="21"/>
  <c r="D322" i="21"/>
  <c r="D173" i="17"/>
  <c r="D316" i="21"/>
  <c r="D400" i="21"/>
  <c r="D118" i="21"/>
  <c r="D241" i="24"/>
  <c r="D298" i="24"/>
  <c r="D487" i="24"/>
  <c r="D72" i="24"/>
  <c r="D467" i="24"/>
  <c r="D191" i="24"/>
  <c r="D414" i="21"/>
  <c r="D74" i="21"/>
  <c r="D110" i="21"/>
  <c r="D159" i="21"/>
  <c r="D88" i="21"/>
  <c r="D325" i="17"/>
  <c r="D385" i="24"/>
  <c r="D153" i="24"/>
  <c r="D525" i="24"/>
  <c r="D110" i="24"/>
  <c r="D115" i="24"/>
  <c r="D65" i="24"/>
  <c r="D341" i="24"/>
  <c r="D281" i="24"/>
  <c r="D368" i="21"/>
  <c r="D277" i="21"/>
  <c r="D133" i="21"/>
  <c r="D405" i="21"/>
  <c r="D135" i="21"/>
  <c r="D354" i="21"/>
  <c r="D181" i="21"/>
  <c r="D152" i="21"/>
  <c r="D349" i="17"/>
  <c r="D385" i="17"/>
  <c r="D93" i="17"/>
  <c r="D224" i="21"/>
  <c r="D301" i="21"/>
  <c r="D219" i="21"/>
  <c r="D240" i="21"/>
  <c r="D394" i="21"/>
  <c r="D341" i="21"/>
  <c r="D100" i="21"/>
  <c r="D267" i="21"/>
  <c r="D233" i="21"/>
  <c r="D310" i="21"/>
  <c r="D206" i="21"/>
  <c r="D44" i="21"/>
  <c r="D402" i="21"/>
  <c r="D329" i="21"/>
  <c r="D131" i="21"/>
  <c r="D463" i="21"/>
  <c r="D220" i="21"/>
  <c r="D216" i="21"/>
  <c r="D79" i="21"/>
  <c r="D66" i="21"/>
  <c r="D81" i="21"/>
  <c r="D469" i="21"/>
  <c r="D371" i="21"/>
  <c r="D268" i="21"/>
  <c r="D379" i="21"/>
  <c r="D466" i="17"/>
  <c r="D443" i="17"/>
  <c r="D272" i="17"/>
  <c r="D254" i="17"/>
  <c r="D442" i="17"/>
  <c r="D334" i="17"/>
  <c r="D99" i="17"/>
  <c r="D207" i="17"/>
  <c r="D493" i="17"/>
  <c r="D289" i="17"/>
  <c r="D353" i="17"/>
  <c r="D252" i="17"/>
  <c r="D185" i="17"/>
  <c r="D274" i="17"/>
  <c r="D468" i="17"/>
  <c r="D45" i="11"/>
  <c r="D127" i="17"/>
  <c r="D152" i="11"/>
  <c r="D548" i="11"/>
  <c r="D168" i="11"/>
  <c r="D151" i="11"/>
  <c r="D73" i="17"/>
  <c r="D80" i="17"/>
  <c r="D192" i="17"/>
  <c r="D231" i="17"/>
  <c r="D470" i="17"/>
  <c r="D85" i="17"/>
  <c r="D92" i="17"/>
  <c r="D129" i="17"/>
  <c r="D209" i="17"/>
  <c r="D394" i="17"/>
  <c r="D441" i="17"/>
  <c r="D133" i="17"/>
  <c r="D180" i="17"/>
  <c r="D392" i="17"/>
  <c r="D105" i="17"/>
  <c r="D332" i="17"/>
  <c r="D352" i="17"/>
  <c r="D266" i="17"/>
  <c r="D386" i="17"/>
  <c r="D302" i="17"/>
  <c r="D465" i="17"/>
  <c r="D230" i="17"/>
  <c r="D295" i="17"/>
  <c r="D130" i="17"/>
  <c r="D309" i="17"/>
  <c r="D248" i="17"/>
  <c r="D109" i="17"/>
  <c r="D414" i="17"/>
  <c r="D376" i="17"/>
  <c r="D120" i="17"/>
  <c r="D396" i="17"/>
  <c r="D467" i="17"/>
  <c r="D181" i="11"/>
  <c r="D120" i="11"/>
  <c r="D429" i="11"/>
  <c r="D83" i="11"/>
  <c r="D297" i="11"/>
  <c r="D394" i="11"/>
  <c r="D125" i="11"/>
  <c r="D174" i="11"/>
  <c r="D124" i="11"/>
  <c r="D461" i="11"/>
  <c r="D361" i="11"/>
  <c r="D42" i="11"/>
  <c r="D444" i="11"/>
  <c r="D102" i="11"/>
  <c r="D205" i="11"/>
  <c r="D199" i="11"/>
  <c r="D424" i="11"/>
  <c r="D451" i="17"/>
  <c r="D155" i="17"/>
  <c r="D172" i="17"/>
  <c r="D224" i="17"/>
  <c r="D286" i="17"/>
  <c r="D396" i="21"/>
  <c r="D46" i="21"/>
  <c r="D41" i="21"/>
  <c r="D330" i="21"/>
  <c r="D433" i="21"/>
  <c r="D422" i="21"/>
  <c r="D99" i="21"/>
  <c r="D160" i="21"/>
  <c r="D183" i="21"/>
  <c r="D383" i="21"/>
  <c r="D102" i="21"/>
  <c r="D467" i="21"/>
  <c r="D286" i="21"/>
  <c r="D471" i="21"/>
  <c r="D454" i="17"/>
  <c r="D523" i="24"/>
  <c r="D95" i="17"/>
  <c r="D103" i="24"/>
  <c r="D104" i="24"/>
  <c r="D280" i="24"/>
  <c r="D90" i="24"/>
  <c r="D402" i="24"/>
  <c r="D177" i="21"/>
  <c r="D243" i="21"/>
  <c r="D365" i="24"/>
  <c r="D389" i="21"/>
  <c r="D420" i="21"/>
  <c r="D144" i="17"/>
  <c r="D529" i="24"/>
  <c r="D85" i="24"/>
  <c r="D171" i="24"/>
  <c r="D208" i="24"/>
  <c r="D368" i="24"/>
  <c r="D278" i="17"/>
  <c r="D168" i="24"/>
  <c r="D426" i="24"/>
  <c r="D410" i="24"/>
  <c r="D300" i="24"/>
  <c r="D226" i="21"/>
  <c r="D166" i="21"/>
  <c r="D445" i="21"/>
  <c r="D187" i="21"/>
  <c r="D274" i="21"/>
  <c r="D169" i="21"/>
  <c r="D222" i="21"/>
  <c r="D262" i="21"/>
  <c r="D266" i="21"/>
  <c r="D240" i="17"/>
  <c r="D431" i="17"/>
  <c r="D409" i="17"/>
  <c r="D340" i="17"/>
  <c r="D336" i="21"/>
  <c r="D280" i="21"/>
  <c r="D241" i="21"/>
  <c r="D197" i="21"/>
  <c r="D412" i="21"/>
  <c r="D111" i="21"/>
  <c r="D144" i="21"/>
  <c r="D259" i="21"/>
  <c r="D382" i="21"/>
  <c r="D395" i="21"/>
  <c r="D124" i="21"/>
  <c r="D92" i="21"/>
  <c r="D305" i="21"/>
  <c r="D232" i="21"/>
  <c r="D228" i="21"/>
  <c r="D384" i="21"/>
  <c r="D440" i="21"/>
  <c r="D146" i="21"/>
  <c r="D376" i="21"/>
  <c r="D333" i="21"/>
  <c r="D349" i="21"/>
  <c r="D138" i="21"/>
  <c r="D161" i="21"/>
  <c r="D141" i="24"/>
  <c r="D317" i="21"/>
  <c r="D270" i="21"/>
  <c r="D217" i="21"/>
  <c r="D377" i="17"/>
  <c r="D169" i="17"/>
  <c r="D265" i="17"/>
  <c r="D373" i="17"/>
  <c r="D406" i="17"/>
  <c r="D469" i="17"/>
  <c r="D299" i="17"/>
  <c r="D491" i="17"/>
  <c r="D233" i="17"/>
  <c r="D375" i="17"/>
  <c r="D223" i="17"/>
  <c r="D159" i="17"/>
  <c r="D422" i="17"/>
  <c r="D357" i="17"/>
  <c r="D313" i="17"/>
  <c r="D457" i="17"/>
  <c r="D114" i="17"/>
  <c r="D208" i="17"/>
  <c r="D267" i="17"/>
  <c r="D174" i="17"/>
  <c r="D101" i="17"/>
  <c r="D153" i="17"/>
  <c r="D416" i="17"/>
  <c r="D403" i="17"/>
  <c r="D310" i="17"/>
  <c r="D87" i="17"/>
  <c r="D552" i="11"/>
  <c r="D531" i="11"/>
  <c r="D116" i="17"/>
  <c r="D117" i="17"/>
  <c r="D421" i="17"/>
  <c r="D344" i="17"/>
  <c r="D369" i="17"/>
  <c r="D320" i="17"/>
  <c r="D49" i="17"/>
  <c r="D461" i="17"/>
  <c r="D186" i="17"/>
  <c r="D88" i="17"/>
  <c r="D405" i="17"/>
  <c r="D367" i="17"/>
  <c r="D397" i="17"/>
  <c r="D41" i="17"/>
  <c r="E204" i="7"/>
  <c r="D441" i="11"/>
  <c r="D204" i="11"/>
  <c r="D73" i="11"/>
  <c r="D69" i="17"/>
  <c r="D322" i="11"/>
  <c r="D445" i="11"/>
  <c r="D359" i="11"/>
  <c r="D76" i="11"/>
  <c r="D395" i="17"/>
  <c r="D167" i="17"/>
  <c r="D204" i="17"/>
  <c r="D79" i="17"/>
  <c r="D496" i="17"/>
  <c r="D446" i="17"/>
  <c r="D124" i="17"/>
  <c r="D232" i="17"/>
  <c r="D321" i="17"/>
  <c r="D187" i="17"/>
  <c r="D413" i="17"/>
  <c r="D370" i="17"/>
  <c r="D453" i="17"/>
  <c r="D319" i="17"/>
  <c r="D326" i="17"/>
  <c r="D263" i="17"/>
  <c r="D368" i="17"/>
  <c r="D275" i="17"/>
  <c r="D189" i="17"/>
  <c r="D434" i="17"/>
  <c r="D72" i="17"/>
  <c r="D214" i="17"/>
  <c r="D312" i="17"/>
  <c r="D270" i="17"/>
  <c r="D103" i="17"/>
  <c r="D296" i="17"/>
  <c r="D437" i="17"/>
  <c r="D258" i="17"/>
  <c r="D269" i="17"/>
  <c r="D411" i="17"/>
  <c r="D250" i="17"/>
  <c r="D211" i="17"/>
  <c r="D283" i="11"/>
  <c r="D448" i="11"/>
  <c r="D339" i="11"/>
  <c r="D487" i="11"/>
  <c r="D530" i="11"/>
  <c r="D381" i="11"/>
  <c r="D281" i="11"/>
  <c r="D450" i="11"/>
  <c r="D184" i="11"/>
  <c r="D80" i="11"/>
  <c r="D481" i="11"/>
  <c r="D386" i="11"/>
  <c r="D133" i="11"/>
  <c r="D422" i="11"/>
  <c r="D328" i="11"/>
  <c r="D116" i="11"/>
  <c r="D463" i="11"/>
  <c r="D466" i="11"/>
  <c r="D399" i="17"/>
  <c r="D323" i="17"/>
  <c r="D331" i="17"/>
  <c r="D366" i="17"/>
  <c r="D206" i="11"/>
  <c r="D416" i="11"/>
  <c r="D292" i="21"/>
  <c r="D72" i="21"/>
  <c r="D210" i="21"/>
  <c r="D213" i="21"/>
  <c r="D346" i="21"/>
  <c r="D194" i="21"/>
  <c r="D82" i="21"/>
  <c r="D158" i="11"/>
  <c r="D75" i="21"/>
  <c r="D372" i="11"/>
  <c r="D249" i="11"/>
  <c r="D380" i="21"/>
  <c r="D300" i="21"/>
  <c r="D306" i="21"/>
  <c r="D374" i="21"/>
  <c r="D229" i="17"/>
  <c r="D411" i="11"/>
  <c r="D115" i="17"/>
  <c r="D284" i="17"/>
  <c r="D245" i="24"/>
  <c r="D244" i="24"/>
  <c r="D444" i="24"/>
  <c r="D142" i="21"/>
  <c r="D207" i="21"/>
  <c r="D83" i="24"/>
  <c r="D260" i="21"/>
  <c r="D446" i="21"/>
  <c r="D51" i="21"/>
  <c r="D197" i="24"/>
  <c r="D354" i="24"/>
  <c r="D148" i="24"/>
  <c r="D67" i="24"/>
  <c r="D419" i="24"/>
  <c r="D105" i="24"/>
  <c r="D453" i="24"/>
  <c r="D212" i="21"/>
  <c r="D43" i="21"/>
  <c r="D281" i="21"/>
  <c r="D225" i="21"/>
  <c r="D426" i="21"/>
  <c r="D361" i="21"/>
  <c r="D418" i="21"/>
  <c r="D337" i="21"/>
  <c r="D342" i="17"/>
  <c r="D222" i="17"/>
  <c r="D136" i="21"/>
  <c r="D202" i="21"/>
  <c r="D50" i="21"/>
  <c r="D126" i="21"/>
  <c r="D314" i="21"/>
  <c r="D254" i="21"/>
  <c r="D448" i="21"/>
  <c r="D218" i="21"/>
  <c r="D121" i="21"/>
  <c r="D114" i="21"/>
  <c r="D391" i="21"/>
  <c r="D372" i="21"/>
  <c r="D237" i="21"/>
  <c r="D129" i="21"/>
  <c r="D83" i="21"/>
  <c r="D91" i="21"/>
  <c r="D247" i="21"/>
  <c r="D123" i="21"/>
  <c r="D246" i="21"/>
  <c r="D320" i="21"/>
  <c r="D298" i="21"/>
  <c r="D399" i="21"/>
  <c r="D401" i="21"/>
  <c r="D344" i="21"/>
  <c r="D141" i="17"/>
  <c r="D462" i="17"/>
  <c r="E192" i="13"/>
  <c r="D420" i="17"/>
  <c r="D380" i="17"/>
  <c r="D228" i="17"/>
  <c r="D246" i="17"/>
  <c r="D238" i="17"/>
  <c r="D197" i="17"/>
  <c r="D436" i="17"/>
  <c r="D196" i="17"/>
  <c r="D237" i="17"/>
  <c r="D347" i="17"/>
  <c r="E209" i="10"/>
  <c r="D252" i="11"/>
  <c r="D189" i="11"/>
  <c r="D352" i="11"/>
  <c r="D100" i="11"/>
  <c r="D309" i="11"/>
  <c r="D398" i="17"/>
  <c r="D91" i="17"/>
  <c r="D160" i="17"/>
  <c r="D460" i="17"/>
  <c r="D128" i="17"/>
  <c r="D328" i="17"/>
  <c r="D247" i="17"/>
  <c r="D225" i="17"/>
  <c r="D285" i="17"/>
  <c r="D202" i="17"/>
  <c r="D401" i="17"/>
  <c r="D418" i="17"/>
  <c r="D255" i="17"/>
  <c r="D241" i="17"/>
  <c r="D97" i="17"/>
  <c r="D412" i="17"/>
  <c r="D171" i="17"/>
  <c r="D262" i="17"/>
  <c r="D244" i="17"/>
  <c r="D327" i="17"/>
  <c r="D94" i="17"/>
  <c r="D287" i="17"/>
  <c r="D226" i="17"/>
  <c r="D70" i="17"/>
  <c r="D371" i="17"/>
  <c r="D472" i="17"/>
  <c r="D51" i="17"/>
  <c r="D123" i="17"/>
  <c r="D76" i="17"/>
  <c r="D200" i="17"/>
  <c r="D210" i="17"/>
  <c r="D82" i="11"/>
  <c r="D287" i="11"/>
  <c r="D467" i="11"/>
  <c r="D286" i="11"/>
  <c r="D182" i="11"/>
  <c r="D510" i="11"/>
  <c r="D454" i="11"/>
  <c r="D194" i="11"/>
  <c r="D306" i="11"/>
  <c r="D191" i="11"/>
  <c r="D280" i="11"/>
  <c r="D258" i="11"/>
  <c r="D261" i="11"/>
  <c r="D398" i="11"/>
  <c r="D273" i="11"/>
  <c r="D503" i="11"/>
  <c r="D321" i="11"/>
  <c r="D311" i="17"/>
  <c r="D382" i="17"/>
  <c r="D346" i="17"/>
  <c r="D249" i="21"/>
  <c r="D158" i="21"/>
  <c r="D113" i="21"/>
  <c r="D283" i="21"/>
  <c r="D186" i="21"/>
  <c r="D180" i="21"/>
  <c r="D76" i="21"/>
  <c r="D139" i="17"/>
  <c r="D202" i="11"/>
  <c r="D323" i="11"/>
  <c r="D407" i="21"/>
  <c r="D273" i="17"/>
  <c r="D423" i="21"/>
  <c r="D313" i="21"/>
  <c r="D107" i="21"/>
  <c r="D361" i="17"/>
  <c r="D185" i="24"/>
  <c r="D497" i="24"/>
  <c r="D77" i="24"/>
  <c r="D73" i="21"/>
  <c r="D252" i="21"/>
  <c r="D278" i="24"/>
  <c r="D168" i="21"/>
  <c r="D87" i="21"/>
  <c r="D351" i="21"/>
  <c r="D485" i="24"/>
  <c r="D522" i="24"/>
  <c r="D430" i="24"/>
  <c r="D160" i="24"/>
  <c r="D339" i="17"/>
  <c r="D139" i="24"/>
  <c r="D401" i="24"/>
  <c r="D351" i="24"/>
  <c r="D85" i="21"/>
  <c r="D190" i="21"/>
  <c r="D425" i="21"/>
  <c r="D84" i="21"/>
  <c r="D148" i="21"/>
  <c r="D308" i="21"/>
  <c r="D119" i="21"/>
  <c r="D125" i="21"/>
  <c r="D156" i="17"/>
  <c r="D406" i="21"/>
  <c r="D417" i="21"/>
  <c r="D415" i="21"/>
  <c r="D375" i="21"/>
  <c r="D343" i="21"/>
  <c r="D191" i="21"/>
  <c r="D134" i="21"/>
  <c r="D288" i="21"/>
  <c r="D164" i="21"/>
  <c r="D287" i="21"/>
  <c r="D340" i="21"/>
  <c r="D77" i="21"/>
  <c r="D265" i="21"/>
  <c r="D101" i="21"/>
  <c r="D424" i="21"/>
  <c r="D315" i="21"/>
  <c r="D429" i="21"/>
  <c r="D236" i="21"/>
  <c r="D390" i="21"/>
  <c r="D253" i="21"/>
  <c r="D80" i="21"/>
  <c r="D345" i="21"/>
  <c r="D464" i="21"/>
  <c r="D149" i="21"/>
  <c r="D411" i="21"/>
  <c r="D170" i="21"/>
  <c r="D288" i="17"/>
  <c r="D441" i="21"/>
  <c r="D83" i="17"/>
  <c r="D400" i="17"/>
  <c r="D42" i="17"/>
  <c r="D166" i="17"/>
  <c r="D379" i="17"/>
  <c r="D351" i="17"/>
  <c r="D104" i="17"/>
  <c r="D260" i="17"/>
  <c r="D356" i="17"/>
  <c r="D330" i="17"/>
  <c r="D257" i="17"/>
  <c r="D227" i="17"/>
  <c r="D108" i="17"/>
  <c r="D355" i="17"/>
  <c r="D110" i="17"/>
  <c r="D291" i="17"/>
  <c r="D47" i="17"/>
  <c r="D136" i="17"/>
  <c r="D429" i="17"/>
  <c r="D243" i="17"/>
  <c r="D261" i="17"/>
  <c r="D333" i="17"/>
  <c r="D106" i="17"/>
  <c r="D290" i="17"/>
  <c r="D348" i="17"/>
  <c r="D142" i="17"/>
  <c r="D455" i="17"/>
  <c r="D119" i="17"/>
  <c r="D125" i="17"/>
  <c r="D463" i="17"/>
  <c r="D121" i="17"/>
  <c r="D419" i="17"/>
  <c r="D438" i="17"/>
  <c r="D179" i="17"/>
  <c r="D428" i="17"/>
  <c r="D430" i="17"/>
  <c r="D100" i="17"/>
  <c r="D306" i="17"/>
  <c r="D305" i="17"/>
  <c r="D271" i="17"/>
  <c r="D168" i="17"/>
  <c r="D281" i="17"/>
  <c r="D213" i="17"/>
  <c r="D176" i="17"/>
  <c r="D459" i="17"/>
  <c r="D384" i="17"/>
  <c r="D315" i="17"/>
  <c r="D297" i="17"/>
  <c r="D113" i="17"/>
  <c r="D212" i="17"/>
  <c r="D294" i="17"/>
  <c r="D458" i="17"/>
  <c r="D52" i="17"/>
  <c r="D337" i="17"/>
  <c r="D148" i="17"/>
  <c r="D308" i="17"/>
  <c r="D450" i="17"/>
  <c r="D199" i="17"/>
  <c r="D198" i="17"/>
  <c r="D433" i="17"/>
  <c r="D135" i="17"/>
  <c r="D364" i="17"/>
  <c r="D221" i="17"/>
  <c r="D490" i="17"/>
  <c r="D435" i="17"/>
  <c r="D427" i="17"/>
  <c r="D489" i="17"/>
  <c r="D440" i="17"/>
  <c r="D432" i="17"/>
  <c r="D314" i="17"/>
  <c r="D338" i="17"/>
  <c r="D67" i="17"/>
  <c r="D415" i="17"/>
  <c r="D178" i="17"/>
  <c r="D150" i="17"/>
  <c r="E202" i="7"/>
  <c r="E203" i="10"/>
  <c r="E184" i="20"/>
  <c r="E202" i="10"/>
  <c r="E204" i="10"/>
  <c r="E203" i="7"/>
  <c r="E201" i="7"/>
  <c r="E201" i="10"/>
  <c r="E192" i="16"/>
  <c r="E211" i="10"/>
</calcChain>
</file>

<file path=xl/sharedStrings.xml><?xml version="1.0" encoding="utf-8"?>
<sst xmlns="http://schemas.openxmlformats.org/spreadsheetml/2006/main" count="1239" uniqueCount="263">
  <si>
    <t>Month</t>
  </si>
  <si>
    <t>Nominal</t>
  </si>
  <si>
    <t>Real</t>
  </si>
  <si>
    <t>Quarter</t>
  </si>
  <si>
    <t>Year</t>
  </si>
  <si>
    <t>Consumer Price Index (all urban consumers):</t>
  </si>
  <si>
    <t>Motor Gasoline Regular Grade Retail Price (including taxes)</t>
  </si>
  <si>
    <t>Imported Crude Oil Price (refiner average imported crude oil acquisition cost)</t>
  </si>
  <si>
    <t>DATA SOURCES</t>
  </si>
  <si>
    <t>Historical data</t>
  </si>
  <si>
    <t>Forecast data</t>
  </si>
  <si>
    <t>All Prices:</t>
  </si>
  <si>
    <t>Consumer Price Index</t>
  </si>
  <si>
    <t>NOTES</t>
  </si>
  <si>
    <t>- Quarterly values calculated as weighted average of monthly data using the following weights:</t>
  </si>
  <si>
    <t>- Imported Crude Oil Price:  U.S. crude oil net imports</t>
  </si>
  <si>
    <t>- Heating Oil Retail Price:  U.S. distillate fuel oil supplied to residential sector</t>
  </si>
  <si>
    <t>Consumer Price</t>
  </si>
  <si>
    <t>Index (1982-84=1)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</si>
  <si>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</si>
  <si>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</si>
  <si>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</si>
  <si>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</si>
  <si>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</si>
  <si>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</si>
  <si>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</si>
  <si>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</si>
  <si>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</si>
  <si>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</si>
  <si>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</si>
  <si>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</si>
  <si>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</si>
  <si>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</si>
  <si>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</si>
  <si>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</si>
  <si>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</si>
  <si>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</si>
  <si>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</si>
  <si>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</si>
  <si>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</si>
  <si>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</si>
  <si>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</si>
  <si>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</si>
  <si>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</si>
  <si>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</si>
  <si>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</si>
  <si>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</si>
  <si>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</si>
  <si>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</si>
  <si>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</si>
  <si>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</si>
  <si>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</si>
  <si>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</si>
  <si>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</si>
  <si>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</si>
  <si>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</si>
  <si>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</si>
  <si>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</si>
  <si>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</si>
  <si>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</si>
  <si>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</si>
  <si>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</si>
  <si>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</si>
  <si>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</si>
  <si>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</si>
  <si>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</si>
  <si>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</si>
  <si>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</si>
  <si>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</si>
  <si>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</si>
  <si>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</si>
  <si>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</si>
  <si>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</si>
  <si>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</si>
  <si>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</si>
  <si>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</si>
  <si>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</si>
  <si>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</si>
  <si>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</si>
  <si>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</si>
  <si>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</si>
  <si>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</si>
  <si>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</si>
  <si>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</si>
  <si>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</si>
  <si>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</si>
  <si>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</si>
  <si>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</si>
  <si>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</si>
  <si>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</si>
  <si>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</si>
  <si>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</si>
  <si>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</si>
  <si>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</si>
  <si>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</si>
  <si>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</si>
  <si>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</si>
  <si>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</si>
  <si>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</si>
  <si>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</si>
  <si>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</si>
  <si>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</si>
  <si>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</si>
  <si>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</si>
  <si>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</si>
  <si>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</si>
  <si>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</si>
  <si>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</si>
  <si>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</si>
  <si>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</si>
  <si>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</si>
  <si>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</si>
  <si>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</si>
  <si>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</si>
  <si>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</si>
  <si>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</si>
  <si>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</si>
  <si>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</si>
  <si>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</si>
  <si>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</si>
  <si>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</si>
  <si>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</si>
  <si>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</si>
  <si>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</si>
  <si>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</si>
  <si>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</si>
  <si>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</si>
  <si>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</si>
  <si>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</si>
  <si>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</si>
  <si>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</si>
  <si>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</si>
  <si>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</si>
  <si>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</si>
  <si>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</si>
  <si>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</si>
  <si>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</si>
  <si>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</si>
  <si>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</si>
  <si>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</si>
  <si>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</si>
  <si>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</si>
  <si>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</si>
  <si>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</si>
  <si>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</si>
  <si>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</si>
  <si>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</si>
  <si>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</si>
  <si>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</si>
  <si>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</si>
  <si>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</si>
  <si>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</si>
  <si>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</si>
  <si>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</si>
  <si>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</si>
  <si>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</si>
  <si>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</si>
  <si>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</si>
  <si>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</si>
  <si>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</si>
  <si>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</si>
  <si>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</si>
  <si>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</si>
  <si>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</si>
  <si>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</si>
  <si>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</si>
  <si>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</si>
  <si>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See Notes and Sources for more information</t>
  </si>
  <si>
    <t>EIA Short-Term Energy Outlook,</t>
  </si>
  <si>
    <t>Annual Average Imported Crude Oil Price</t>
  </si>
  <si>
    <t>Imported Crude Oil Price ($/barrel)</t>
  </si>
  <si>
    <t>Motor Gasoline Price ($/gallon)</t>
  </si>
  <si>
    <t>Quarterly Average Imported Crude Oil Price</t>
  </si>
  <si>
    <t>Monthly Average Imported Crude Oil Price</t>
  </si>
  <si>
    <t>Annual Average Heating Oil Price</t>
  </si>
  <si>
    <t>Heating Oil Price ($/gallon)</t>
  </si>
  <si>
    <t>Quarterly Average Heating Oil Price</t>
  </si>
  <si>
    <t>Monthly Average Heating Oil Price</t>
  </si>
  <si>
    <t>Annual Average Diesel Price</t>
  </si>
  <si>
    <t>Diesel Price ($/gallon)</t>
  </si>
  <si>
    <t>Quarterly Average Diesel Price</t>
  </si>
  <si>
    <t>Monthly Average Diesel Price</t>
  </si>
  <si>
    <t>Forecast</t>
  </si>
  <si>
    <t>Values</t>
  </si>
  <si>
    <r>
      <t xml:space="preserve">Forecast / estimated values shown in </t>
    </r>
    <r>
      <rPr>
        <b/>
        <sz val="10"/>
        <color indexed="12"/>
        <rFont val="Arial"/>
        <family val="2"/>
      </rPr>
      <t>blue</t>
    </r>
  </si>
  <si>
    <t>Annual Average Residential Natural Gas Price</t>
  </si>
  <si>
    <t>Residential Natural Gas Price ($/mcf)</t>
  </si>
  <si>
    <t>Quarterly Average Residential Natural Gas Price</t>
  </si>
  <si>
    <t>Monthly Average Residential Natural Gas Price</t>
  </si>
  <si>
    <t>Annual Average Residential Electricity Price</t>
  </si>
  <si>
    <t>Quarterly Average Residential Electricity Price</t>
  </si>
  <si>
    <r>
      <t>Residential Electricity Price (</t>
    </r>
    <r>
      <rPr>
        <b/>
        <sz val="10"/>
        <rFont val="Arial"/>
        <family val="2"/>
      </rPr>
      <t>¢</t>
    </r>
    <r>
      <rPr>
        <b/>
        <sz val="10"/>
        <rFont val="Arial"/>
        <family val="2"/>
      </rPr>
      <t>/kwh)</t>
    </r>
  </si>
  <si>
    <t>Monthly Average Residential Electricity Price</t>
  </si>
  <si>
    <t>Imported Crude Oil Prices (Annual)</t>
  </si>
  <si>
    <t>Imported Crude Oil Prices (Quarterly)</t>
  </si>
  <si>
    <t>Imported Crude Oil Prices (Monthly)</t>
  </si>
  <si>
    <t>Notes and Sources</t>
  </si>
  <si>
    <t>EIA Short-Term Energy Outlook model &lt;http://www.eia.doe.gov/emeu/steo/pub/contents.html&gt;</t>
  </si>
  <si>
    <t>IHS Global Insight macroeconomic model &lt;http://www.ihsglobalinsight.com/&gt;</t>
  </si>
  <si>
    <t>Short-Term Energy Outlook,</t>
  </si>
  <si>
    <t>1994 - Present: EIA Weekly Petroleum Status Report &lt;http://www.eia.gov/oil_gas/petroleum/data_publications/weekly_petroleum_status_report/wpsr.html&gt;</t>
  </si>
  <si>
    <t>1967 - 1980: EIA Annual Energy Review &lt;http://www.eia.doe.gov/emeu/aer/natgas.html&gt;</t>
  </si>
  <si>
    <t>1981 - Present: EIA Natural Gas Monthly &lt;http://www.eia.gov/oil_gas/natural_gas/data_publications/natural_gas_monthly/ngm.html&gt;</t>
  </si>
  <si>
    <t>1979 - 1993: EIA estimates based on refiner end-use diesel fuel price (excluding taxes) from EIA Monthly Energy Review &lt;http://www.eia.doe.gov/emeu/mer/prices.html&gt;</t>
  </si>
  <si>
    <t>1960 - 1975: EIA Annual Energy Review &lt;http://www.eia.doe.gov/emeu/aer/elect.html&gt;</t>
  </si>
  <si>
    <t>1976 - Present: EIA Monthly Energy Review &lt;http://www.eia.doe.gov/emeu/mer/prices.html&gt;</t>
  </si>
  <si>
    <t>Return to Contents</t>
  </si>
  <si>
    <t>Values shown for recent months are estimates if official historical data has not yet been released</t>
  </si>
  <si>
    <t>1919 - Present: U.S. Bureau of Labor Statistics (BLS) &lt;http://www.bls.gov/cpi/&gt;</t>
  </si>
  <si>
    <t>1968 - Present: EIA Petroleum Marketing Monthly &lt;http://www.eia.gov/oil_gas/petroleum/data_publications/petroleum_marketing_monthly/pmm.html&gt;</t>
  </si>
  <si>
    <t>1976 - 1990: EIA Monthly Energy Review &lt;http://www.eia.doe.gov/emeu/mer/prices.html&gt;, unleaded gasoline</t>
  </si>
  <si>
    <t>1991 - Present: EIA Weekly Petroleum Status Report &lt;http://www.eia.gov/oil_gas/petroleum/data_publications/weekly_petroleum_status_report/wpsr.html&gt;, unleaded gasoline</t>
  </si>
  <si>
    <t>1978 - Present: U.S. Bureau of Labor Statistics (BLS), consumer price survey &lt;http://www.bls.gov/cpi/&gt;</t>
  </si>
  <si>
    <t>2012Q1</t>
  </si>
  <si>
    <t>2012Q2</t>
  </si>
  <si>
    <t>2012Q3</t>
  </si>
  <si>
    <t>2012Q4</t>
  </si>
  <si>
    <t>Motor Gasoline Regular Grade Retail Prices (Annual)</t>
  </si>
  <si>
    <t>Motor Gasoline Regular Grade Retail Prices (Quarterly)</t>
  </si>
  <si>
    <t>Motor Gasoline Regular Grade Retail Prices (Monthly)</t>
  </si>
  <si>
    <t>Annual Average Motor Gasoline Regular Retail Price</t>
  </si>
  <si>
    <t>Quarterly Average Motor Gasoline Regular Grade Retail Price</t>
  </si>
  <si>
    <t>Monthly Average Motor Gasoline Regular Grade Retail Price</t>
  </si>
  <si>
    <t>- Motor Gasoline Regular Grade Retail Price:  U.S. total motor gasoline consumption</t>
  </si>
  <si>
    <t>- Residential Electricity Retail Price:  U.S. retail sales of electricity to residential sector</t>
  </si>
  <si>
    <t>On-highway Diesel Retail Prices (Annual)</t>
  </si>
  <si>
    <t>On-highway Diesel Retail Prices (Quarterly)</t>
  </si>
  <si>
    <t>On-highway Diesel Retail Prices (Monthly)</t>
  </si>
  <si>
    <t>Heating Oil Retail Prices (Annual)</t>
  </si>
  <si>
    <t>Heating Oil Retail Prices (Quarterly)</t>
  </si>
  <si>
    <t>Heating Oil Retail Prices (Monthly)</t>
  </si>
  <si>
    <t>Residential Natural Gas Retail Prices (Annual)</t>
  </si>
  <si>
    <t>Residential Natural Gas Retail Prices (Quarterly)</t>
  </si>
  <si>
    <t>Residential Natural Gas Retail Prices (Monthly)</t>
  </si>
  <si>
    <t>Residential Electricity Retail Prices (Annual)</t>
  </si>
  <si>
    <t>Residential Electricity Retail Prices (Quarterly)</t>
  </si>
  <si>
    <t>Residential Electricity Retail Prices (Monthly)</t>
  </si>
  <si>
    <t>- Residential Natural Gas Retail Price:  U.S. natural gas consumption by residential sector</t>
  </si>
  <si>
    <t>- On-Highway Diesel Fuel Retail Price:  U.S. distillate fuel oil supplied for on-highway use</t>
  </si>
  <si>
    <t>On-Highway Diesel Fuel Retail Price (including taxes)</t>
  </si>
  <si>
    <t>Heating Oil Retail Price (No. 2 fuel oil, including taxes)</t>
  </si>
  <si>
    <t xml:space="preserve">Residential Natural Gas Retail Price (including taxes)   </t>
  </si>
  <si>
    <t xml:space="preserve">Residential Electricity Retail Price (including taxes)   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</si>
  <si>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</si>
  <si>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</si>
  <si>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</si>
  <si>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</si>
  <si>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</si>
  <si>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</si>
  <si>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</si>
  <si>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</si>
  <si>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</si>
  <si>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</si>
  <si>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</si>
  <si>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</si>
  <si>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1974Q1</t>
  </si>
  <si>
    <t>1974Q2</t>
  </si>
  <si>
    <t>1974Q3</t>
  </si>
  <si>
    <t>1974Q4</t>
  </si>
  <si>
    <t>2016Q1</t>
  </si>
  <si>
    <t>2016Q2</t>
  </si>
  <si>
    <t>2016Q3</t>
  </si>
  <si>
    <t>2016Q4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</si>
</sst>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yyyy"/>
    <numFmt numFmtId="165" formatCode="mmm\ yyyy"/>
    <numFmt numFmtId="166" formatCode="0.000"/>
  </numFmts>
  <fonts count="1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2" fillId="0" borderId="1" xfId="0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0" xfId="0" applyBorder="1"/>
    <xf numFmtId="0" fontId="1" fillId="0" borderId="0" xfId="0" quotePrefix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0" xfId="0" applyFont="1"/>
    <xf numFmtId="2" fontId="1" fillId="0" borderId="0" xfId="0" applyNumberFormat="1" applyFont="1"/>
    <xf numFmtId="164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/>
    <xf numFmtId="0" fontId="6" fillId="0" borderId="0" xfId="1" applyNumberFormat="1" applyFill="1" applyBorder="1" applyAlignment="1" applyProtection="1">
      <alignment horizontal="left"/>
    </xf>
    <xf numFmtId="0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0" fontId="0" fillId="0" borderId="1" xfId="0" applyBorder="1"/>
    <xf numFmtId="2" fontId="7" fillId="0" borderId="0" xfId="0" applyNumberFormat="1" applyFont="1" applyBorder="1"/>
    <xf numFmtId="0" fontId="0" fillId="0" borderId="0" xfId="0" applyNumberFormat="1"/>
    <xf numFmtId="165" fontId="4" fillId="0" borderId="2" xfId="0" applyNumberFormat="1" applyFont="1" applyBorder="1"/>
    <xf numFmtId="0" fontId="0" fillId="0" borderId="2" xfId="0" applyBorder="1"/>
    <xf numFmtId="0" fontId="6" fillId="0" borderId="2" xfId="1" applyBorder="1" applyAlignment="1" applyProtection="1"/>
    <xf numFmtId="166" fontId="1" fillId="0" borderId="0" xfId="0" applyNumberFormat="1" applyFont="1"/>
    <xf numFmtId="166" fontId="7" fillId="0" borderId="0" xfId="0" applyNumberFormat="1" applyFont="1" applyBorder="1"/>
    <xf numFmtId="166" fontId="1" fillId="0" borderId="1" xfId="0" applyNumberFormat="1" applyFont="1" applyBorder="1"/>
    <xf numFmtId="0" fontId="8" fillId="0" borderId="0" xfId="1" applyFont="1" applyAlignment="1" applyProtection="1"/>
    <xf numFmtId="0" fontId="0" fillId="0" borderId="0" xfId="0" applyAlignment="1">
      <alignment horizontal="left"/>
    </xf>
    <xf numFmtId="0" fontId="9" fillId="0" borderId="0" xfId="1" applyFont="1" applyAlignment="1" applyProtection="1">
      <alignment horizontal="left"/>
    </xf>
    <xf numFmtId="0" fontId="6" fillId="0" borderId="0" xfId="1" applyAlignment="1" applyProtection="1">
      <alignment horizontal="left"/>
    </xf>
    <xf numFmtId="0" fontId="10" fillId="0" borderId="0" xfId="0" applyFont="1"/>
    <xf numFmtId="0" fontId="0" fillId="0" borderId="0" xfId="0" applyAlignment="1"/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0" xfId="1" applyNumberFormat="1" applyFill="1" applyBorder="1" applyAlignment="1" applyProtection="1">
      <alignment horizontal="lef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0" fillId="0" borderId="3" xfId="0" applyBorder="1" applyAlignment="1">
      <alignment horizontal="left"/>
    </xf>
    <xf numFmtId="0" fontId="6" fillId="0" borderId="0" xfId="1" applyAlignment="1" applyProtection="1">
      <alignment horizontal="left"/>
    </xf>
    <xf numFmtId="0" fontId="9" fillId="0" borderId="0" xfId="1" applyFont="1" applyAlignment="1" applyProtection="1">
      <alignment horizontal="left"/>
    </xf>
    <xf numFmtId="164" fontId="5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8" fillId="0" borderId="0" xfId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48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Imported Crude Oil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barrel</a:t>
            </a:r>
          </a:p>
        </c:rich>
      </c:tx>
      <c:layout>
        <c:manualLayout>
          <c:xMode val="edge"/>
          <c:yMode val="edge"/>
          <c:x val="2.3490285190861208E-2"/>
          <c:y val="2.0833333333333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29847999083534E-2"/>
          <c:y val="0.1464124015748052"/>
          <c:w val="0.87136560508162608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'Crude Oil-A'!$A$41:$A$86</c:f>
              <c:numCache>
                <c:formatCode>General</c:formatCode>
                <c:ptCount val="46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</c:numCache>
            </c:numRef>
          </c:cat>
          <c:val>
            <c:numRef>
              <c:f>'Crude Oil-A'!$E$41:$E$89</c:f>
              <c:numCache>
                <c:formatCode>General</c:formatCode>
                <c:ptCount val="49"/>
                <c:pt idx="46">
                  <c:v>1</c:v>
                </c:pt>
                <c:pt idx="47">
                  <c:v>1</c:v>
                </c:pt>
                <c:pt idx="4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8806528"/>
        <c:axId val="238808064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'Crude Oil-A'!$A$41:$A$89</c:f>
              <c:numCache>
                <c:formatCode>General</c:formatCode>
                <c:ptCount val="49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</c:numCache>
            </c:numRef>
          </c:cat>
          <c:val>
            <c:numRef>
              <c:f>'Crude Oil-A'!$C$41:$C$89</c:f>
              <c:numCache>
                <c:formatCode>0.00</c:formatCode>
                <c:ptCount val="49"/>
                <c:pt idx="0">
                  <c:v>2.9</c:v>
                </c:pt>
                <c:pt idx="1">
                  <c:v>2.8</c:v>
                </c:pt>
                <c:pt idx="2">
                  <c:v>2.96</c:v>
                </c:pt>
                <c:pt idx="3">
                  <c:v>3.17</c:v>
                </c:pt>
                <c:pt idx="4">
                  <c:v>3.22</c:v>
                </c:pt>
                <c:pt idx="5">
                  <c:v>4.08</c:v>
                </c:pt>
                <c:pt idx="6">
                  <c:v>12.52</c:v>
                </c:pt>
                <c:pt idx="7">
                  <c:v>13.946718203</c:v>
                </c:pt>
                <c:pt idx="8">
                  <c:v>13.483572863999999</c:v>
                </c:pt>
                <c:pt idx="9">
                  <c:v>14.525864502999999</c:v>
                </c:pt>
                <c:pt idx="10">
                  <c:v>14.56930006</c:v>
                </c:pt>
                <c:pt idx="11">
                  <c:v>21.573135913000002</c:v>
                </c:pt>
                <c:pt idx="12">
                  <c:v>33.858791771</c:v>
                </c:pt>
                <c:pt idx="13">
                  <c:v>37.099725198999998</c:v>
                </c:pt>
                <c:pt idx="14">
                  <c:v>33.568900286999998</c:v>
                </c:pt>
                <c:pt idx="15">
                  <c:v>29.314416294000001</c:v>
                </c:pt>
                <c:pt idx="16">
                  <c:v>28.876823650999999</c:v>
                </c:pt>
                <c:pt idx="17">
                  <c:v>26.991316866999998</c:v>
                </c:pt>
                <c:pt idx="18">
                  <c:v>13.934331794</c:v>
                </c:pt>
                <c:pt idx="19">
                  <c:v>18.138013121</c:v>
                </c:pt>
                <c:pt idx="20">
                  <c:v>14.602182092</c:v>
                </c:pt>
                <c:pt idx="21">
                  <c:v>18.071612658999999</c:v>
                </c:pt>
                <c:pt idx="22">
                  <c:v>21.733567231999999</c:v>
                </c:pt>
                <c:pt idx="23">
                  <c:v>18.725637669000001</c:v>
                </c:pt>
                <c:pt idx="24">
                  <c:v>18.208122711000001</c:v>
                </c:pt>
                <c:pt idx="25">
                  <c:v>16.133509063000002</c:v>
                </c:pt>
                <c:pt idx="26">
                  <c:v>15.538111376</c:v>
                </c:pt>
                <c:pt idx="27">
                  <c:v>17.141829372</c:v>
                </c:pt>
                <c:pt idx="28">
                  <c:v>20.618924849999999</c:v>
                </c:pt>
                <c:pt idx="29">
                  <c:v>18.488877165000002</c:v>
                </c:pt>
                <c:pt idx="30">
                  <c:v>12.066664086999999</c:v>
                </c:pt>
                <c:pt idx="31">
                  <c:v>17.271496745</c:v>
                </c:pt>
                <c:pt idx="32">
                  <c:v>27.721609297000001</c:v>
                </c:pt>
                <c:pt idx="33">
                  <c:v>21.993048731999998</c:v>
                </c:pt>
                <c:pt idx="34">
                  <c:v>23.712193128999999</c:v>
                </c:pt>
                <c:pt idx="35">
                  <c:v>27.727315847</c:v>
                </c:pt>
                <c:pt idx="36">
                  <c:v>35.892836543999998</c:v>
                </c:pt>
                <c:pt idx="37">
                  <c:v>48.887001327</c:v>
                </c:pt>
                <c:pt idx="38">
                  <c:v>59.048347649999997</c:v>
                </c:pt>
                <c:pt idx="39">
                  <c:v>67.185930760999995</c:v>
                </c:pt>
                <c:pt idx="40">
                  <c:v>92.573665360000007</c:v>
                </c:pt>
                <c:pt idx="41">
                  <c:v>59.036944228000003</c:v>
                </c:pt>
                <c:pt idx="42">
                  <c:v>75.825638045000005</c:v>
                </c:pt>
                <c:pt idx="43">
                  <c:v>102.58033186</c:v>
                </c:pt>
                <c:pt idx="44">
                  <c:v>101.08643601</c:v>
                </c:pt>
                <c:pt idx="45">
                  <c:v>98.121134235</c:v>
                </c:pt>
                <c:pt idx="46">
                  <c:v>89.091620781000003</c:v>
                </c:pt>
                <c:pt idx="47">
                  <c:v>51.255010706999997</c:v>
                </c:pt>
                <c:pt idx="48">
                  <c:v>67.516440114999995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'Crude Oil-A'!$A$93</c:f>
              <c:strCache>
                <c:ptCount val="1"/>
                <c:pt idx="0">
                  <c:v>Real Price (Jan 2015 $)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'Crude Oil-A'!$A$41:$A$89</c:f>
              <c:numCache>
                <c:formatCode>General</c:formatCode>
                <c:ptCount val="49"/>
                <c:pt idx="0">
                  <c:v>1968</c:v>
                </c:pt>
                <c:pt idx="1">
                  <c:v>1969</c:v>
                </c:pt>
                <c:pt idx="2">
                  <c:v>1970</c:v>
                </c:pt>
                <c:pt idx="3">
                  <c:v>1971</c:v>
                </c:pt>
                <c:pt idx="4">
                  <c:v>1972</c:v>
                </c:pt>
                <c:pt idx="5">
                  <c:v>1973</c:v>
                </c:pt>
                <c:pt idx="6">
                  <c:v>1974</c:v>
                </c:pt>
                <c:pt idx="7">
                  <c:v>1975</c:v>
                </c:pt>
                <c:pt idx="8">
                  <c:v>1976</c:v>
                </c:pt>
                <c:pt idx="9">
                  <c:v>1977</c:v>
                </c:pt>
                <c:pt idx="10">
                  <c:v>1978</c:v>
                </c:pt>
                <c:pt idx="11">
                  <c:v>1979</c:v>
                </c:pt>
                <c:pt idx="12">
                  <c:v>1980</c:v>
                </c:pt>
                <c:pt idx="13">
                  <c:v>1981</c:v>
                </c:pt>
                <c:pt idx="14">
                  <c:v>1982</c:v>
                </c:pt>
                <c:pt idx="15">
                  <c:v>1983</c:v>
                </c:pt>
                <c:pt idx="16">
                  <c:v>1984</c:v>
                </c:pt>
                <c:pt idx="17">
                  <c:v>1985</c:v>
                </c:pt>
                <c:pt idx="18">
                  <c:v>1986</c:v>
                </c:pt>
                <c:pt idx="19">
                  <c:v>1987</c:v>
                </c:pt>
                <c:pt idx="20">
                  <c:v>1988</c:v>
                </c:pt>
                <c:pt idx="21">
                  <c:v>1989</c:v>
                </c:pt>
                <c:pt idx="22">
                  <c:v>1990</c:v>
                </c:pt>
                <c:pt idx="23">
                  <c:v>1991</c:v>
                </c:pt>
                <c:pt idx="24">
                  <c:v>1992</c:v>
                </c:pt>
                <c:pt idx="25">
                  <c:v>1993</c:v>
                </c:pt>
                <c:pt idx="26">
                  <c:v>1994</c:v>
                </c:pt>
                <c:pt idx="27">
                  <c:v>1995</c:v>
                </c:pt>
                <c:pt idx="28">
                  <c:v>1996</c:v>
                </c:pt>
                <c:pt idx="29">
                  <c:v>1997</c:v>
                </c:pt>
                <c:pt idx="30">
                  <c:v>1998</c:v>
                </c:pt>
                <c:pt idx="31">
                  <c:v>1999</c:v>
                </c:pt>
                <c:pt idx="32">
                  <c:v>2000</c:v>
                </c:pt>
                <c:pt idx="33">
                  <c:v>2001</c:v>
                </c:pt>
                <c:pt idx="34">
                  <c:v>2002</c:v>
                </c:pt>
                <c:pt idx="35">
                  <c:v>2003</c:v>
                </c:pt>
                <c:pt idx="36">
                  <c:v>2004</c:v>
                </c:pt>
                <c:pt idx="37">
                  <c:v>2005</c:v>
                </c:pt>
                <c:pt idx="38">
                  <c:v>2006</c:v>
                </c:pt>
                <c:pt idx="39">
                  <c:v>2007</c:v>
                </c:pt>
                <c:pt idx="40">
                  <c:v>2008</c:v>
                </c:pt>
                <c:pt idx="41">
                  <c:v>2009</c:v>
                </c:pt>
                <c:pt idx="42">
                  <c:v>2010</c:v>
                </c:pt>
                <c:pt idx="43">
                  <c:v>2011</c:v>
                </c:pt>
                <c:pt idx="44">
                  <c:v>2012</c:v>
                </c:pt>
                <c:pt idx="45">
                  <c:v>2013</c:v>
                </c:pt>
                <c:pt idx="46">
                  <c:v>2014</c:v>
                </c:pt>
                <c:pt idx="47">
                  <c:v>2015</c:v>
                </c:pt>
                <c:pt idx="48">
                  <c:v>2016</c:v>
                </c:pt>
              </c:numCache>
            </c:numRef>
          </c:cat>
          <c:val>
            <c:numRef>
              <c:f>'Crude Oil-A'!$D$41:$D$89</c:f>
              <c:numCache>
                <c:formatCode>0.00</c:formatCode>
                <c:ptCount val="49"/>
                <c:pt idx="0">
                  <c:v>19.729950000000002</c:v>
                </c:pt>
                <c:pt idx="1">
                  <c:v>18.063387465940053</c:v>
                </c:pt>
                <c:pt idx="2">
                  <c:v>18.062057319587627</c:v>
                </c:pt>
                <c:pt idx="3">
                  <c:v>18.53153822222222</c:v>
                </c:pt>
                <c:pt idx="4">
                  <c:v>18.238403540669857</c:v>
                </c:pt>
                <c:pt idx="5">
                  <c:v>21.756269189189187</c:v>
                </c:pt>
                <c:pt idx="6">
                  <c:v>60.126322271805272</c:v>
                </c:pt>
                <c:pt idx="7">
                  <c:v>61.347266766583516</c:v>
                </c:pt>
                <c:pt idx="8">
                  <c:v>56.071942994536506</c:v>
                </c:pt>
                <c:pt idx="9">
                  <c:v>56.735798144503704</c:v>
                </c:pt>
                <c:pt idx="10">
                  <c:v>52.87140744321789</c:v>
                </c:pt>
                <c:pt idx="11">
                  <c:v>70.369360021636595</c:v>
                </c:pt>
                <c:pt idx="12">
                  <c:v>97.305934345045515</c:v>
                </c:pt>
                <c:pt idx="13">
                  <c:v>96.595036784959504</c:v>
                </c:pt>
                <c:pt idx="14">
                  <c:v>82.331692237265784</c:v>
                </c:pt>
                <c:pt idx="15">
                  <c:v>69.695032098485967</c:v>
                </c:pt>
                <c:pt idx="16">
                  <c:v>65.781200529850921</c:v>
                </c:pt>
                <c:pt idx="17">
                  <c:v>59.390780544988843</c:v>
                </c:pt>
                <c:pt idx="18">
                  <c:v>30.07597691877028</c:v>
                </c:pt>
                <c:pt idx="19">
                  <c:v>37.796788354942919</c:v>
                </c:pt>
                <c:pt idx="20">
                  <c:v>29.230216620525592</c:v>
                </c:pt>
                <c:pt idx="21">
                  <c:v>34.521273475926904</c:v>
                </c:pt>
                <c:pt idx="22">
                  <c:v>39.382305028427233</c:v>
                </c:pt>
                <c:pt idx="23">
                  <c:v>32.559148634183416</c:v>
                </c:pt>
                <c:pt idx="24">
                  <c:v>30.724790936284258</c:v>
                </c:pt>
                <c:pt idx="25">
                  <c:v>26.438898948956169</c:v>
                </c:pt>
                <c:pt idx="26">
                  <c:v>24.818984155944907</c:v>
                </c:pt>
                <c:pt idx="27">
                  <c:v>26.633419471328065</c:v>
                </c:pt>
                <c:pt idx="28">
                  <c:v>31.121867563522262</c:v>
                </c:pt>
                <c:pt idx="29">
                  <c:v>27.269369034475012</c:v>
                </c:pt>
                <c:pt idx="30">
                  <c:v>17.526074225027891</c:v>
                </c:pt>
                <c:pt idx="31">
                  <c:v>24.547408943651693</c:v>
                </c:pt>
                <c:pt idx="32">
                  <c:v>38.116546004346439</c:v>
                </c:pt>
                <c:pt idx="33">
                  <c:v>29.411500241154389</c:v>
                </c:pt>
                <c:pt idx="34">
                  <c:v>31.212479342858344</c:v>
                </c:pt>
                <c:pt idx="35">
                  <c:v>35.67773186709897</c:v>
                </c:pt>
                <c:pt idx="36">
                  <c:v>44.984603350507541</c:v>
                </c:pt>
                <c:pt idx="37">
                  <c:v>59.275130258358516</c:v>
                </c:pt>
                <c:pt idx="38">
                  <c:v>69.360820411807723</c:v>
                </c:pt>
                <c:pt idx="39">
                  <c:v>76.717377251961167</c:v>
                </c:pt>
                <c:pt idx="40">
                  <c:v>101.82231229550351</c:v>
                </c:pt>
                <c:pt idx="41">
                  <c:v>65.143770920830079</c:v>
                </c:pt>
                <c:pt idx="42">
                  <c:v>82.320493159733417</c:v>
                </c:pt>
                <c:pt idx="43">
                  <c:v>107.97426253476509</c:v>
                </c:pt>
                <c:pt idx="44">
                  <c:v>104.23901072784618</c:v>
                </c:pt>
                <c:pt idx="45">
                  <c:v>99.721308115002699</c:v>
                </c:pt>
                <c:pt idx="46">
                  <c:v>89.076539053091608</c:v>
                </c:pt>
                <c:pt idx="47">
                  <c:v>50.929961029495871</c:v>
                </c:pt>
                <c:pt idx="48">
                  <c:v>65.561309194874298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44160"/>
        <c:axId val="233743488"/>
      </c:lineChart>
      <c:catAx>
        <c:axId val="228044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74348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3743488"/>
        <c:scaling>
          <c:orientation val="minMax"/>
          <c:max val="12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044160"/>
        <c:crosses val="autoZero"/>
        <c:crossBetween val="between"/>
        <c:majorUnit val="10"/>
      </c:valAx>
      <c:catAx>
        <c:axId val="2388065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808064"/>
        <c:crosses val="autoZero"/>
        <c:auto val="1"/>
        <c:lblAlgn val="ctr"/>
        <c:lblOffset val="100"/>
        <c:noMultiLvlLbl val="0"/>
      </c:catAx>
      <c:valAx>
        <c:axId val="23880806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388065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642093396044034"/>
          <c:y val="0.21064851268591425"/>
          <c:w val="0.39709219233502041"/>
          <c:h val="4.34027777777776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Retail Heating Oil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3.0201694586834582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64124015748052"/>
          <c:w val="0.86800989671803186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'Heat Oil-A'!$A$41:$A$78</c:f>
              <c:numCache>
                <c:formatCode>General</c:formatCode>
                <c:ptCount val="3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</c:numCache>
            </c:numRef>
          </c:cat>
          <c:val>
            <c:numRef>
              <c:f>'Heat Oil-A'!$E$41:$E$78</c:f>
              <c:numCache>
                <c:formatCode>General</c:formatCode>
                <c:ptCount val="38"/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3851904"/>
        <c:axId val="233870080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'Heat Oil-A'!$A$41:$A$78</c:f>
              <c:numCache>
                <c:formatCode>General</c:formatCode>
                <c:ptCount val="3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</c:numCache>
            </c:numRef>
          </c:cat>
          <c:val>
            <c:numRef>
              <c:f>'Heat Oil-A'!$C$41:$C$78</c:f>
              <c:numCache>
                <c:formatCode>0.00</c:formatCode>
                <c:ptCount val="38"/>
                <c:pt idx="0">
                  <c:v>0.70542796355000004</c:v>
                </c:pt>
                <c:pt idx="1">
                  <c:v>1.0047148763</c:v>
                </c:pt>
                <c:pt idx="2">
                  <c:v>1.2350862946000001</c:v>
                </c:pt>
                <c:pt idx="3">
                  <c:v>1.2119982076</c:v>
                </c:pt>
                <c:pt idx="4">
                  <c:v>1.1061730213000001</c:v>
                </c:pt>
                <c:pt idx="5">
                  <c:v>1.1224079741999999</c:v>
                </c:pt>
                <c:pt idx="6">
                  <c:v>1.0822391057</c:v>
                </c:pt>
                <c:pt idx="7">
                  <c:v>0.85190441969999997</c:v>
                </c:pt>
                <c:pt idx="8">
                  <c:v>0.85255131241000004</c:v>
                </c:pt>
                <c:pt idx="9">
                  <c:v>0.84934335863999999</c:v>
                </c:pt>
                <c:pt idx="10">
                  <c:v>0.89470909488000006</c:v>
                </c:pt>
                <c:pt idx="11">
                  <c:v>1.1017689517</c:v>
                </c:pt>
                <c:pt idx="12">
                  <c:v>1.037275248</c:v>
                </c:pt>
                <c:pt idx="13">
                  <c:v>0.96344384230000002</c:v>
                </c:pt>
                <c:pt idx="14">
                  <c:v>0.94759478062000002</c:v>
                </c:pt>
                <c:pt idx="15">
                  <c:v>0.921898365</c:v>
                </c:pt>
                <c:pt idx="16">
                  <c:v>0.89670023197000004</c:v>
                </c:pt>
                <c:pt idx="17">
                  <c:v>1.0274646148</c:v>
                </c:pt>
                <c:pt idx="18">
                  <c:v>1.0281359794</c:v>
                </c:pt>
                <c:pt idx="19">
                  <c:v>0.88759809862000005</c:v>
                </c:pt>
                <c:pt idx="20">
                  <c:v>0.90282457226000001</c:v>
                </c:pt>
                <c:pt idx="21">
                  <c:v>1.3818291677000001</c:v>
                </c:pt>
                <c:pt idx="22">
                  <c:v>1.3312892314</c:v>
                </c:pt>
                <c:pt idx="23">
                  <c:v>1.1661154297</c:v>
                </c:pt>
                <c:pt idx="24">
                  <c:v>1.4278894025</c:v>
                </c:pt>
                <c:pt idx="25">
                  <c:v>1.6476590972</c:v>
                </c:pt>
                <c:pt idx="26">
                  <c:v>2.1952958416000001</c:v>
                </c:pt>
                <c:pt idx="27">
                  <c:v>2.4732490348999998</c:v>
                </c:pt>
                <c:pt idx="28">
                  <c:v>2.6644317759999998</c:v>
                </c:pt>
                <c:pt idx="29">
                  <c:v>3.5088583164</c:v>
                </c:pt>
                <c:pt idx="30">
                  <c:v>2.5240142991000001</c:v>
                </c:pt>
                <c:pt idx="31">
                  <c:v>2.9706917405</c:v>
                </c:pt>
                <c:pt idx="32">
                  <c:v>3.6567494282999999</c:v>
                </c:pt>
                <c:pt idx="33">
                  <c:v>3.7859787318000002</c:v>
                </c:pt>
                <c:pt idx="34">
                  <c:v>3.7828018549000002</c:v>
                </c:pt>
                <c:pt idx="35">
                  <c:v>3.7107851901000002</c:v>
                </c:pt>
                <c:pt idx="36">
                  <c:v>2.7078017669999999</c:v>
                </c:pt>
                <c:pt idx="37">
                  <c:v>3.0281517012000001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'Heat Oil-A'!$A$82</c:f>
              <c:strCache>
                <c:ptCount val="1"/>
                <c:pt idx="0">
                  <c:v>Real Price (Jan 2015 $)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'Heat Oil-A'!$A$41:$A$78</c:f>
              <c:numCache>
                <c:formatCode>General</c:formatCode>
                <c:ptCount val="3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</c:numCache>
            </c:numRef>
          </c:cat>
          <c:val>
            <c:numRef>
              <c:f>'Heat Oil-A'!$D$41:$D$78</c:f>
              <c:numCache>
                <c:formatCode>0.00</c:formatCode>
                <c:ptCount val="38"/>
                <c:pt idx="0">
                  <c:v>2.301033773512104</c:v>
                </c:pt>
                <c:pt idx="1">
                  <c:v>2.8874249397308276</c:v>
                </c:pt>
                <c:pt idx="2">
                  <c:v>3.2157436590043016</c:v>
                </c:pt>
                <c:pt idx="3">
                  <c:v>2.9725687337718467</c:v>
                </c:pt>
                <c:pt idx="4">
                  <c:v>2.6299266358498934</c:v>
                </c:pt>
                <c:pt idx="5">
                  <c:v>2.556837445817802</c:v>
                </c:pt>
                <c:pt idx="6">
                  <c:v>2.3813223171195963</c:v>
                </c:pt>
                <c:pt idx="7">
                  <c:v>1.8387575409197685</c:v>
                </c:pt>
                <c:pt idx="8">
                  <c:v>1.7765838684713116</c:v>
                </c:pt>
                <c:pt idx="9">
                  <c:v>1.7001904374178076</c:v>
                </c:pt>
                <c:pt idx="10">
                  <c:v>1.7091168302774276</c:v>
                </c:pt>
                <c:pt idx="11">
                  <c:v>1.9964601514110019</c:v>
                </c:pt>
                <c:pt idx="12">
                  <c:v>1.8035593538211949</c:v>
                </c:pt>
                <c:pt idx="13">
                  <c:v>1.6257365519419973</c:v>
                </c:pt>
                <c:pt idx="14">
                  <c:v>1.5528774646321013</c:v>
                </c:pt>
                <c:pt idx="15">
                  <c:v>1.4725458172263854</c:v>
                </c:pt>
                <c:pt idx="16">
                  <c:v>1.3932114770144726</c:v>
                </c:pt>
                <c:pt idx="17">
                  <c:v>1.5508382663323503</c:v>
                </c:pt>
                <c:pt idx="18">
                  <c:v>1.5164046572257055</c:v>
                </c:pt>
                <c:pt idx="19">
                  <c:v>1.2891806754749304</c:v>
                </c:pt>
                <c:pt idx="20">
                  <c:v>1.2831548016276824</c:v>
                </c:pt>
                <c:pt idx="21">
                  <c:v>1.8999818688911665</c:v>
                </c:pt>
                <c:pt idx="22">
                  <c:v>1.7803449638792601</c:v>
                </c:pt>
                <c:pt idx="23">
                  <c:v>1.5349636182064361</c:v>
                </c:pt>
                <c:pt idx="24">
                  <c:v>1.837316511968796</c:v>
                </c:pt>
                <c:pt idx="25">
                  <c:v>2.0650162561974348</c:v>
                </c:pt>
                <c:pt idx="26">
                  <c:v>2.6617800935686504</c:v>
                </c:pt>
                <c:pt idx="27">
                  <c:v>2.9051885272081051</c:v>
                </c:pt>
                <c:pt idx="28">
                  <c:v>3.0424259276640027</c:v>
                </c:pt>
                <c:pt idx="29">
                  <c:v>3.8594136453792398</c:v>
                </c:pt>
                <c:pt idx="30">
                  <c:v>2.7851002698660525</c:v>
                </c:pt>
                <c:pt idx="31">
                  <c:v>3.2251467367590783</c:v>
                </c:pt>
                <c:pt idx="32">
                  <c:v>3.8490304684720718</c:v>
                </c:pt>
                <c:pt idx="33">
                  <c:v>3.9040517523088578</c:v>
                </c:pt>
                <c:pt idx="34">
                  <c:v>3.8444923435865608</c:v>
                </c:pt>
                <c:pt idx="35">
                  <c:v>3.7101570159566521</c:v>
                </c:pt>
                <c:pt idx="36">
                  <c:v>2.6906293953827163</c:v>
                </c:pt>
                <c:pt idx="37">
                  <c:v>2.9404629395922619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3848832"/>
        <c:axId val="233850368"/>
      </c:lineChart>
      <c:catAx>
        <c:axId val="233848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85036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3850368"/>
        <c:scaling>
          <c:orientation val="minMax"/>
          <c:max val="5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3848832"/>
        <c:crosses val="autoZero"/>
        <c:crossBetween val="between"/>
        <c:majorUnit val="0.5"/>
      </c:valAx>
      <c:catAx>
        <c:axId val="233851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3870080"/>
        <c:crosses val="autoZero"/>
        <c:auto val="1"/>
        <c:lblAlgn val="ctr"/>
        <c:lblOffset val="100"/>
        <c:noMultiLvlLbl val="0"/>
      </c:catAx>
      <c:valAx>
        <c:axId val="233870080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33851904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102943507900805"/>
          <c:y val="0.16550962379702541"/>
          <c:w val="0.39709219233502097"/>
          <c:h val="4.34027777777779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Quarterly Retail Heating Oil Price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4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2.7218845966401856E-2"/>
          <c:y val="1.8518518518518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409758675998841"/>
          <c:w val="0.86577275780895835"/>
          <c:h val="0.68576498250218765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'Heat Oil-Q'!$A$41:$A$192</c:f>
              <c:strCache>
                <c:ptCount val="152"/>
                <c:pt idx="0">
                  <c:v>1979Q1</c:v>
                </c:pt>
                <c:pt idx="1">
                  <c:v>1979Q2</c:v>
                </c:pt>
                <c:pt idx="2">
                  <c:v>1979Q3</c:v>
                </c:pt>
                <c:pt idx="3">
                  <c:v>1979Q4</c:v>
                </c:pt>
                <c:pt idx="4">
                  <c:v>1980Q1</c:v>
                </c:pt>
                <c:pt idx="5">
                  <c:v>1980Q2</c:v>
                </c:pt>
                <c:pt idx="6">
                  <c:v>1980Q3</c:v>
                </c:pt>
                <c:pt idx="7">
                  <c:v>1980Q4</c:v>
                </c:pt>
                <c:pt idx="8">
                  <c:v>1981Q1</c:v>
                </c:pt>
                <c:pt idx="9">
                  <c:v>1981Q2</c:v>
                </c:pt>
                <c:pt idx="10">
                  <c:v>1981Q3</c:v>
                </c:pt>
                <c:pt idx="11">
                  <c:v>1981Q4</c:v>
                </c:pt>
                <c:pt idx="12">
                  <c:v>1982Q1</c:v>
                </c:pt>
                <c:pt idx="13">
                  <c:v>1982Q2</c:v>
                </c:pt>
                <c:pt idx="14">
                  <c:v>1982Q3</c:v>
                </c:pt>
                <c:pt idx="15">
                  <c:v>1982Q4</c:v>
                </c:pt>
                <c:pt idx="16">
                  <c:v>1983Q1</c:v>
                </c:pt>
                <c:pt idx="17">
                  <c:v>1983Q2</c:v>
                </c:pt>
                <c:pt idx="18">
                  <c:v>1983Q3</c:v>
                </c:pt>
                <c:pt idx="19">
                  <c:v>1983Q4</c:v>
                </c:pt>
                <c:pt idx="20">
                  <c:v>1984Q1</c:v>
                </c:pt>
                <c:pt idx="21">
                  <c:v>1984Q2</c:v>
                </c:pt>
                <c:pt idx="22">
                  <c:v>1984Q3</c:v>
                </c:pt>
                <c:pt idx="23">
                  <c:v>1984Q4</c:v>
                </c:pt>
                <c:pt idx="24">
                  <c:v>1985Q1</c:v>
                </c:pt>
                <c:pt idx="25">
                  <c:v>1985Q2</c:v>
                </c:pt>
                <c:pt idx="26">
                  <c:v>1985Q3</c:v>
                </c:pt>
                <c:pt idx="27">
                  <c:v>1985Q4</c:v>
                </c:pt>
                <c:pt idx="28">
                  <c:v>1986Q1</c:v>
                </c:pt>
                <c:pt idx="29">
                  <c:v>1986Q2</c:v>
                </c:pt>
                <c:pt idx="30">
                  <c:v>1986Q3</c:v>
                </c:pt>
                <c:pt idx="31">
                  <c:v>1986Q4</c:v>
                </c:pt>
                <c:pt idx="32">
                  <c:v>1987Q1</c:v>
                </c:pt>
                <c:pt idx="33">
                  <c:v>1987Q2</c:v>
                </c:pt>
                <c:pt idx="34">
                  <c:v>1987Q3</c:v>
                </c:pt>
                <c:pt idx="35">
                  <c:v>1987Q4</c:v>
                </c:pt>
                <c:pt idx="36">
                  <c:v>1988Q1</c:v>
                </c:pt>
                <c:pt idx="37">
                  <c:v>1988Q2</c:v>
                </c:pt>
                <c:pt idx="38">
                  <c:v>1988Q3</c:v>
                </c:pt>
                <c:pt idx="39">
                  <c:v>1988Q4</c:v>
                </c:pt>
                <c:pt idx="40">
                  <c:v>1989Q1</c:v>
                </c:pt>
                <c:pt idx="41">
                  <c:v>1989Q2</c:v>
                </c:pt>
                <c:pt idx="42">
                  <c:v>1989Q3</c:v>
                </c:pt>
                <c:pt idx="43">
                  <c:v>1989Q4</c:v>
                </c:pt>
                <c:pt idx="44">
                  <c:v>1990Q1</c:v>
                </c:pt>
                <c:pt idx="45">
                  <c:v>1990Q2</c:v>
                </c:pt>
                <c:pt idx="46">
                  <c:v>1990Q3</c:v>
                </c:pt>
                <c:pt idx="47">
                  <c:v>1990Q4</c:v>
                </c:pt>
                <c:pt idx="48">
                  <c:v>1991Q1</c:v>
                </c:pt>
                <c:pt idx="49">
                  <c:v>1991Q2</c:v>
                </c:pt>
                <c:pt idx="50">
                  <c:v>1991Q3</c:v>
                </c:pt>
                <c:pt idx="51">
                  <c:v>1991Q4</c:v>
                </c:pt>
                <c:pt idx="52">
                  <c:v>1992Q1</c:v>
                </c:pt>
                <c:pt idx="53">
                  <c:v>1992Q2</c:v>
                </c:pt>
                <c:pt idx="54">
                  <c:v>1992Q3</c:v>
                </c:pt>
                <c:pt idx="55">
                  <c:v>1992Q4</c:v>
                </c:pt>
                <c:pt idx="56">
                  <c:v>1993Q1</c:v>
                </c:pt>
                <c:pt idx="57">
                  <c:v>1993Q2</c:v>
                </c:pt>
                <c:pt idx="58">
                  <c:v>1993Q3</c:v>
                </c:pt>
                <c:pt idx="59">
                  <c:v>1993Q4</c:v>
                </c:pt>
                <c:pt idx="60">
                  <c:v>1994Q1</c:v>
                </c:pt>
                <c:pt idx="61">
                  <c:v>1994Q2</c:v>
                </c:pt>
                <c:pt idx="62">
                  <c:v>1994Q3</c:v>
                </c:pt>
                <c:pt idx="63">
                  <c:v>1994Q4</c:v>
                </c:pt>
                <c:pt idx="64">
                  <c:v>1995Q1</c:v>
                </c:pt>
                <c:pt idx="65">
                  <c:v>1995Q2</c:v>
                </c:pt>
                <c:pt idx="66">
                  <c:v>1995Q3</c:v>
                </c:pt>
                <c:pt idx="67">
                  <c:v>1995Q4</c:v>
                </c:pt>
                <c:pt idx="68">
                  <c:v>1996Q1</c:v>
                </c:pt>
                <c:pt idx="69">
                  <c:v>1996Q2</c:v>
                </c:pt>
                <c:pt idx="70">
                  <c:v>1996Q3</c:v>
                </c:pt>
                <c:pt idx="71">
                  <c:v>1996Q4</c:v>
                </c:pt>
                <c:pt idx="72">
                  <c:v>1997Q1</c:v>
                </c:pt>
                <c:pt idx="73">
                  <c:v>1997Q2</c:v>
                </c:pt>
                <c:pt idx="74">
                  <c:v>1997Q3</c:v>
                </c:pt>
                <c:pt idx="75">
                  <c:v>1997Q4</c:v>
                </c:pt>
                <c:pt idx="76">
                  <c:v>1998Q1</c:v>
                </c:pt>
                <c:pt idx="77">
                  <c:v>1998Q2</c:v>
                </c:pt>
                <c:pt idx="78">
                  <c:v>1998Q3</c:v>
                </c:pt>
                <c:pt idx="79">
                  <c:v>1998Q4</c:v>
                </c:pt>
                <c:pt idx="80">
                  <c:v>1999Q1</c:v>
                </c:pt>
                <c:pt idx="81">
                  <c:v>1999Q2</c:v>
                </c:pt>
                <c:pt idx="82">
                  <c:v>1999Q3</c:v>
                </c:pt>
                <c:pt idx="83">
                  <c:v>1999Q4</c:v>
                </c:pt>
                <c:pt idx="84">
                  <c:v>2000Q1</c:v>
                </c:pt>
                <c:pt idx="85">
                  <c:v>2000Q2</c:v>
                </c:pt>
                <c:pt idx="86">
                  <c:v>2000Q3</c:v>
                </c:pt>
                <c:pt idx="87">
                  <c:v>2000Q4</c:v>
                </c:pt>
                <c:pt idx="88">
                  <c:v>2001Q1</c:v>
                </c:pt>
                <c:pt idx="89">
                  <c:v>2001Q2</c:v>
                </c:pt>
                <c:pt idx="90">
                  <c:v>2001Q3</c:v>
                </c:pt>
                <c:pt idx="91">
                  <c:v>2001Q4</c:v>
                </c:pt>
                <c:pt idx="92">
                  <c:v>2002Q1</c:v>
                </c:pt>
                <c:pt idx="93">
                  <c:v>2002Q2</c:v>
                </c:pt>
                <c:pt idx="94">
                  <c:v>2002Q3</c:v>
                </c:pt>
                <c:pt idx="95">
                  <c:v>2002Q4</c:v>
                </c:pt>
                <c:pt idx="96">
                  <c:v>2003Q1</c:v>
                </c:pt>
                <c:pt idx="97">
                  <c:v>2003Q2</c:v>
                </c:pt>
                <c:pt idx="98">
                  <c:v>2003Q3</c:v>
                </c:pt>
                <c:pt idx="99">
                  <c:v>2003Q4</c:v>
                </c:pt>
                <c:pt idx="100">
                  <c:v>2004Q1</c:v>
                </c:pt>
                <c:pt idx="101">
                  <c:v>2004Q2</c:v>
                </c:pt>
                <c:pt idx="102">
                  <c:v>2004Q3</c:v>
                </c:pt>
                <c:pt idx="103">
                  <c:v>2004Q4</c:v>
                </c:pt>
                <c:pt idx="104">
                  <c:v>2005Q1</c:v>
                </c:pt>
                <c:pt idx="105">
                  <c:v>2005Q2</c:v>
                </c:pt>
                <c:pt idx="106">
                  <c:v>2005Q3</c:v>
                </c:pt>
                <c:pt idx="107">
                  <c:v>2005Q4</c:v>
                </c:pt>
                <c:pt idx="108">
                  <c:v>2006Q1</c:v>
                </c:pt>
                <c:pt idx="109">
                  <c:v>2006Q2</c:v>
                </c:pt>
                <c:pt idx="110">
                  <c:v>2006Q3</c:v>
                </c:pt>
                <c:pt idx="111">
                  <c:v>2006Q4</c:v>
                </c:pt>
                <c:pt idx="112">
                  <c:v>2007Q1</c:v>
                </c:pt>
                <c:pt idx="113">
                  <c:v>2007Q2</c:v>
                </c:pt>
                <c:pt idx="114">
                  <c:v>2007Q3</c:v>
                </c:pt>
                <c:pt idx="115">
                  <c:v>2007Q4</c:v>
                </c:pt>
                <c:pt idx="116">
                  <c:v>2008Q1</c:v>
                </c:pt>
                <c:pt idx="117">
                  <c:v>2008Q2</c:v>
                </c:pt>
                <c:pt idx="118">
                  <c:v>2008Q3</c:v>
                </c:pt>
                <c:pt idx="119">
                  <c:v>2008Q4</c:v>
                </c:pt>
                <c:pt idx="120">
                  <c:v>2009Q1</c:v>
                </c:pt>
                <c:pt idx="121">
                  <c:v>2009Q2</c:v>
                </c:pt>
                <c:pt idx="122">
                  <c:v>2009Q3</c:v>
                </c:pt>
                <c:pt idx="123">
                  <c:v>2009Q4</c:v>
                </c:pt>
                <c:pt idx="124">
                  <c:v>2010Q1</c:v>
                </c:pt>
                <c:pt idx="125">
                  <c:v>2010Q2</c:v>
                </c:pt>
                <c:pt idx="126">
                  <c:v>2010Q3</c:v>
                </c:pt>
                <c:pt idx="127">
                  <c:v>2010Q4</c:v>
                </c:pt>
                <c:pt idx="128">
                  <c:v>2011Q1</c:v>
                </c:pt>
                <c:pt idx="129">
                  <c:v>2011Q2</c:v>
                </c:pt>
                <c:pt idx="130">
                  <c:v>2011Q3</c:v>
                </c:pt>
                <c:pt idx="131">
                  <c:v>2011Q4</c:v>
                </c:pt>
                <c:pt idx="132">
                  <c:v>2012Q1</c:v>
                </c:pt>
                <c:pt idx="133">
                  <c:v>2012Q2</c:v>
                </c:pt>
                <c:pt idx="134">
                  <c:v>2012Q3</c:v>
                </c:pt>
                <c:pt idx="135">
                  <c:v>2012Q4</c:v>
                </c:pt>
                <c:pt idx="136">
                  <c:v>2013Q1</c:v>
                </c:pt>
                <c:pt idx="137">
                  <c:v>2013Q2</c:v>
                </c:pt>
                <c:pt idx="138">
                  <c:v>2013Q3</c:v>
                </c:pt>
                <c:pt idx="139">
                  <c:v>2013Q4</c:v>
                </c:pt>
                <c:pt idx="140">
                  <c:v>2014Q1</c:v>
                </c:pt>
                <c:pt idx="141">
                  <c:v>2014Q2</c:v>
                </c:pt>
                <c:pt idx="142">
                  <c:v>2014Q3</c:v>
                </c:pt>
                <c:pt idx="143">
                  <c:v>2014Q4</c:v>
                </c:pt>
                <c:pt idx="144">
                  <c:v>2015Q1</c:v>
                </c:pt>
                <c:pt idx="145">
                  <c:v>2015Q2</c:v>
                </c:pt>
                <c:pt idx="146">
                  <c:v>2015Q3</c:v>
                </c:pt>
                <c:pt idx="147">
                  <c:v>2015Q4</c:v>
                </c:pt>
                <c:pt idx="148">
                  <c:v>2016Q1</c:v>
                </c:pt>
                <c:pt idx="149">
                  <c:v>2016Q2</c:v>
                </c:pt>
                <c:pt idx="150">
                  <c:v>2016Q3</c:v>
                </c:pt>
                <c:pt idx="151">
                  <c:v>2016Q4</c:v>
                </c:pt>
              </c:strCache>
            </c:strRef>
          </c:cat>
          <c:val>
            <c:numRef>
              <c:f>'Heat Oil-Q'!$E$41:$E$192</c:f>
              <c:numCache>
                <c:formatCode>General</c:formatCode>
                <c:ptCount val="152"/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4013056"/>
        <c:axId val="234014592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'Heat Oil-Q'!$A$41:$A$192</c:f>
              <c:strCache>
                <c:ptCount val="152"/>
                <c:pt idx="0">
                  <c:v>1979Q1</c:v>
                </c:pt>
                <c:pt idx="1">
                  <c:v>1979Q2</c:v>
                </c:pt>
                <c:pt idx="2">
                  <c:v>1979Q3</c:v>
                </c:pt>
                <c:pt idx="3">
                  <c:v>1979Q4</c:v>
                </c:pt>
                <c:pt idx="4">
                  <c:v>1980Q1</c:v>
                </c:pt>
                <c:pt idx="5">
                  <c:v>1980Q2</c:v>
                </c:pt>
                <c:pt idx="6">
                  <c:v>1980Q3</c:v>
                </c:pt>
                <c:pt idx="7">
                  <c:v>1980Q4</c:v>
                </c:pt>
                <c:pt idx="8">
                  <c:v>1981Q1</c:v>
                </c:pt>
                <c:pt idx="9">
                  <c:v>1981Q2</c:v>
                </c:pt>
                <c:pt idx="10">
                  <c:v>1981Q3</c:v>
                </c:pt>
                <c:pt idx="11">
                  <c:v>1981Q4</c:v>
                </c:pt>
                <c:pt idx="12">
                  <c:v>1982Q1</c:v>
                </c:pt>
                <c:pt idx="13">
                  <c:v>1982Q2</c:v>
                </c:pt>
                <c:pt idx="14">
                  <c:v>1982Q3</c:v>
                </c:pt>
                <c:pt idx="15">
                  <c:v>1982Q4</c:v>
                </c:pt>
                <c:pt idx="16">
                  <c:v>1983Q1</c:v>
                </c:pt>
                <c:pt idx="17">
                  <c:v>1983Q2</c:v>
                </c:pt>
                <c:pt idx="18">
                  <c:v>1983Q3</c:v>
                </c:pt>
                <c:pt idx="19">
                  <c:v>1983Q4</c:v>
                </c:pt>
                <c:pt idx="20">
                  <c:v>1984Q1</c:v>
                </c:pt>
                <c:pt idx="21">
                  <c:v>1984Q2</c:v>
                </c:pt>
                <c:pt idx="22">
                  <c:v>1984Q3</c:v>
                </c:pt>
                <c:pt idx="23">
                  <c:v>1984Q4</c:v>
                </c:pt>
                <c:pt idx="24">
                  <c:v>1985Q1</c:v>
                </c:pt>
                <c:pt idx="25">
                  <c:v>1985Q2</c:v>
                </c:pt>
                <c:pt idx="26">
                  <c:v>1985Q3</c:v>
                </c:pt>
                <c:pt idx="27">
                  <c:v>1985Q4</c:v>
                </c:pt>
                <c:pt idx="28">
                  <c:v>1986Q1</c:v>
                </c:pt>
                <c:pt idx="29">
                  <c:v>1986Q2</c:v>
                </c:pt>
                <c:pt idx="30">
                  <c:v>1986Q3</c:v>
                </c:pt>
                <c:pt idx="31">
                  <c:v>1986Q4</c:v>
                </c:pt>
                <c:pt idx="32">
                  <c:v>1987Q1</c:v>
                </c:pt>
                <c:pt idx="33">
                  <c:v>1987Q2</c:v>
                </c:pt>
                <c:pt idx="34">
                  <c:v>1987Q3</c:v>
                </c:pt>
                <c:pt idx="35">
                  <c:v>1987Q4</c:v>
                </c:pt>
                <c:pt idx="36">
                  <c:v>1988Q1</c:v>
                </c:pt>
                <c:pt idx="37">
                  <c:v>1988Q2</c:v>
                </c:pt>
                <c:pt idx="38">
                  <c:v>1988Q3</c:v>
                </c:pt>
                <c:pt idx="39">
                  <c:v>1988Q4</c:v>
                </c:pt>
                <c:pt idx="40">
                  <c:v>1989Q1</c:v>
                </c:pt>
                <c:pt idx="41">
                  <c:v>1989Q2</c:v>
                </c:pt>
                <c:pt idx="42">
                  <c:v>1989Q3</c:v>
                </c:pt>
                <c:pt idx="43">
                  <c:v>1989Q4</c:v>
                </c:pt>
                <c:pt idx="44">
                  <c:v>1990Q1</c:v>
                </c:pt>
                <c:pt idx="45">
                  <c:v>1990Q2</c:v>
                </c:pt>
                <c:pt idx="46">
                  <c:v>1990Q3</c:v>
                </c:pt>
                <c:pt idx="47">
                  <c:v>1990Q4</c:v>
                </c:pt>
                <c:pt idx="48">
                  <c:v>1991Q1</c:v>
                </c:pt>
                <c:pt idx="49">
                  <c:v>1991Q2</c:v>
                </c:pt>
                <c:pt idx="50">
                  <c:v>1991Q3</c:v>
                </c:pt>
                <c:pt idx="51">
                  <c:v>1991Q4</c:v>
                </c:pt>
                <c:pt idx="52">
                  <c:v>1992Q1</c:v>
                </c:pt>
                <c:pt idx="53">
                  <c:v>1992Q2</c:v>
                </c:pt>
                <c:pt idx="54">
                  <c:v>1992Q3</c:v>
                </c:pt>
                <c:pt idx="55">
                  <c:v>1992Q4</c:v>
                </c:pt>
                <c:pt idx="56">
                  <c:v>1993Q1</c:v>
                </c:pt>
                <c:pt idx="57">
                  <c:v>1993Q2</c:v>
                </c:pt>
                <c:pt idx="58">
                  <c:v>1993Q3</c:v>
                </c:pt>
                <c:pt idx="59">
                  <c:v>1993Q4</c:v>
                </c:pt>
                <c:pt idx="60">
                  <c:v>1994Q1</c:v>
                </c:pt>
                <c:pt idx="61">
                  <c:v>1994Q2</c:v>
                </c:pt>
                <c:pt idx="62">
                  <c:v>1994Q3</c:v>
                </c:pt>
                <c:pt idx="63">
                  <c:v>1994Q4</c:v>
                </c:pt>
                <c:pt idx="64">
                  <c:v>1995Q1</c:v>
                </c:pt>
                <c:pt idx="65">
                  <c:v>1995Q2</c:v>
                </c:pt>
                <c:pt idx="66">
                  <c:v>1995Q3</c:v>
                </c:pt>
                <c:pt idx="67">
                  <c:v>1995Q4</c:v>
                </c:pt>
                <c:pt idx="68">
                  <c:v>1996Q1</c:v>
                </c:pt>
                <c:pt idx="69">
                  <c:v>1996Q2</c:v>
                </c:pt>
                <c:pt idx="70">
                  <c:v>1996Q3</c:v>
                </c:pt>
                <c:pt idx="71">
                  <c:v>1996Q4</c:v>
                </c:pt>
                <c:pt idx="72">
                  <c:v>1997Q1</c:v>
                </c:pt>
                <c:pt idx="73">
                  <c:v>1997Q2</c:v>
                </c:pt>
                <c:pt idx="74">
                  <c:v>1997Q3</c:v>
                </c:pt>
                <c:pt idx="75">
                  <c:v>1997Q4</c:v>
                </c:pt>
                <c:pt idx="76">
                  <c:v>1998Q1</c:v>
                </c:pt>
                <c:pt idx="77">
                  <c:v>1998Q2</c:v>
                </c:pt>
                <c:pt idx="78">
                  <c:v>1998Q3</c:v>
                </c:pt>
                <c:pt idx="79">
                  <c:v>1998Q4</c:v>
                </c:pt>
                <c:pt idx="80">
                  <c:v>1999Q1</c:v>
                </c:pt>
                <c:pt idx="81">
                  <c:v>1999Q2</c:v>
                </c:pt>
                <c:pt idx="82">
                  <c:v>1999Q3</c:v>
                </c:pt>
                <c:pt idx="83">
                  <c:v>1999Q4</c:v>
                </c:pt>
                <c:pt idx="84">
                  <c:v>2000Q1</c:v>
                </c:pt>
                <c:pt idx="85">
                  <c:v>2000Q2</c:v>
                </c:pt>
                <c:pt idx="86">
                  <c:v>2000Q3</c:v>
                </c:pt>
                <c:pt idx="87">
                  <c:v>2000Q4</c:v>
                </c:pt>
                <c:pt idx="88">
                  <c:v>2001Q1</c:v>
                </c:pt>
                <c:pt idx="89">
                  <c:v>2001Q2</c:v>
                </c:pt>
                <c:pt idx="90">
                  <c:v>2001Q3</c:v>
                </c:pt>
                <c:pt idx="91">
                  <c:v>2001Q4</c:v>
                </c:pt>
                <c:pt idx="92">
                  <c:v>2002Q1</c:v>
                </c:pt>
                <c:pt idx="93">
                  <c:v>2002Q2</c:v>
                </c:pt>
                <c:pt idx="94">
                  <c:v>2002Q3</c:v>
                </c:pt>
                <c:pt idx="95">
                  <c:v>2002Q4</c:v>
                </c:pt>
                <c:pt idx="96">
                  <c:v>2003Q1</c:v>
                </c:pt>
                <c:pt idx="97">
                  <c:v>2003Q2</c:v>
                </c:pt>
                <c:pt idx="98">
                  <c:v>2003Q3</c:v>
                </c:pt>
                <c:pt idx="99">
                  <c:v>2003Q4</c:v>
                </c:pt>
                <c:pt idx="100">
                  <c:v>2004Q1</c:v>
                </c:pt>
                <c:pt idx="101">
                  <c:v>2004Q2</c:v>
                </c:pt>
                <c:pt idx="102">
                  <c:v>2004Q3</c:v>
                </c:pt>
                <c:pt idx="103">
                  <c:v>2004Q4</c:v>
                </c:pt>
                <c:pt idx="104">
                  <c:v>2005Q1</c:v>
                </c:pt>
                <c:pt idx="105">
                  <c:v>2005Q2</c:v>
                </c:pt>
                <c:pt idx="106">
                  <c:v>2005Q3</c:v>
                </c:pt>
                <c:pt idx="107">
                  <c:v>2005Q4</c:v>
                </c:pt>
                <c:pt idx="108">
                  <c:v>2006Q1</c:v>
                </c:pt>
                <c:pt idx="109">
                  <c:v>2006Q2</c:v>
                </c:pt>
                <c:pt idx="110">
                  <c:v>2006Q3</c:v>
                </c:pt>
                <c:pt idx="111">
                  <c:v>2006Q4</c:v>
                </c:pt>
                <c:pt idx="112">
                  <c:v>2007Q1</c:v>
                </c:pt>
                <c:pt idx="113">
                  <c:v>2007Q2</c:v>
                </c:pt>
                <c:pt idx="114">
                  <c:v>2007Q3</c:v>
                </c:pt>
                <c:pt idx="115">
                  <c:v>2007Q4</c:v>
                </c:pt>
                <c:pt idx="116">
                  <c:v>2008Q1</c:v>
                </c:pt>
                <c:pt idx="117">
                  <c:v>2008Q2</c:v>
                </c:pt>
                <c:pt idx="118">
                  <c:v>2008Q3</c:v>
                </c:pt>
                <c:pt idx="119">
                  <c:v>2008Q4</c:v>
                </c:pt>
                <c:pt idx="120">
                  <c:v>2009Q1</c:v>
                </c:pt>
                <c:pt idx="121">
                  <c:v>2009Q2</c:v>
                </c:pt>
                <c:pt idx="122">
                  <c:v>2009Q3</c:v>
                </c:pt>
                <c:pt idx="123">
                  <c:v>2009Q4</c:v>
                </c:pt>
                <c:pt idx="124">
                  <c:v>2010Q1</c:v>
                </c:pt>
                <c:pt idx="125">
                  <c:v>2010Q2</c:v>
                </c:pt>
                <c:pt idx="126">
                  <c:v>2010Q3</c:v>
                </c:pt>
                <c:pt idx="127">
                  <c:v>2010Q4</c:v>
                </c:pt>
                <c:pt idx="128">
                  <c:v>2011Q1</c:v>
                </c:pt>
                <c:pt idx="129">
                  <c:v>2011Q2</c:v>
                </c:pt>
                <c:pt idx="130">
                  <c:v>2011Q3</c:v>
                </c:pt>
                <c:pt idx="131">
                  <c:v>2011Q4</c:v>
                </c:pt>
                <c:pt idx="132">
                  <c:v>2012Q1</c:v>
                </c:pt>
                <c:pt idx="133">
                  <c:v>2012Q2</c:v>
                </c:pt>
                <c:pt idx="134">
                  <c:v>2012Q3</c:v>
                </c:pt>
                <c:pt idx="135">
                  <c:v>2012Q4</c:v>
                </c:pt>
                <c:pt idx="136">
                  <c:v>2013Q1</c:v>
                </c:pt>
                <c:pt idx="137">
                  <c:v>2013Q2</c:v>
                </c:pt>
                <c:pt idx="138">
                  <c:v>2013Q3</c:v>
                </c:pt>
                <c:pt idx="139">
                  <c:v>2013Q4</c:v>
                </c:pt>
                <c:pt idx="140">
                  <c:v>2014Q1</c:v>
                </c:pt>
                <c:pt idx="141">
                  <c:v>2014Q2</c:v>
                </c:pt>
                <c:pt idx="142">
                  <c:v>2014Q3</c:v>
                </c:pt>
                <c:pt idx="143">
                  <c:v>2014Q4</c:v>
                </c:pt>
                <c:pt idx="144">
                  <c:v>2015Q1</c:v>
                </c:pt>
                <c:pt idx="145">
                  <c:v>2015Q2</c:v>
                </c:pt>
                <c:pt idx="146">
                  <c:v>2015Q3</c:v>
                </c:pt>
                <c:pt idx="147">
                  <c:v>2015Q4</c:v>
                </c:pt>
                <c:pt idx="148">
                  <c:v>2016Q1</c:v>
                </c:pt>
                <c:pt idx="149">
                  <c:v>2016Q2</c:v>
                </c:pt>
                <c:pt idx="150">
                  <c:v>2016Q3</c:v>
                </c:pt>
                <c:pt idx="151">
                  <c:v>2016Q4</c:v>
                </c:pt>
              </c:strCache>
            </c:strRef>
          </c:cat>
          <c:val>
            <c:numRef>
              <c:f>'Heat Oil-Q'!$C$41:$C$192</c:f>
              <c:numCache>
                <c:formatCode>0.00</c:formatCode>
                <c:ptCount val="152"/>
                <c:pt idx="0">
                  <c:v>0.57623897622999998</c:v>
                </c:pt>
                <c:pt idx="1">
                  <c:v>0.6599157148</c:v>
                </c:pt>
                <c:pt idx="2">
                  <c:v>0.80271502832999997</c:v>
                </c:pt>
                <c:pt idx="3">
                  <c:v>0.87029019546999997</c:v>
                </c:pt>
                <c:pt idx="4">
                  <c:v>0.96508632602</c:v>
                </c:pt>
                <c:pt idx="5">
                  <c:v>1.012564971</c:v>
                </c:pt>
                <c:pt idx="6">
                  <c:v>1.0205212549</c:v>
                </c:pt>
                <c:pt idx="7">
                  <c:v>1.0387811377</c:v>
                </c:pt>
                <c:pt idx="8">
                  <c:v>1.2141389837000001</c:v>
                </c:pt>
                <c:pt idx="9">
                  <c:v>1.2686170522</c:v>
                </c:pt>
                <c:pt idx="10">
                  <c:v>1.2450404405</c:v>
                </c:pt>
                <c:pt idx="11">
                  <c:v>1.2386030559000001</c:v>
                </c:pt>
                <c:pt idx="12">
                  <c:v>1.2376649224</c:v>
                </c:pt>
                <c:pt idx="13">
                  <c:v>1.1724713485</c:v>
                </c:pt>
                <c:pt idx="14">
                  <c:v>1.194267129</c:v>
                </c:pt>
                <c:pt idx="15">
                  <c:v>1.2264127267</c:v>
                </c:pt>
                <c:pt idx="16">
                  <c:v>1.1530071591</c:v>
                </c:pt>
                <c:pt idx="17">
                  <c:v>1.0803724593999999</c:v>
                </c:pt>
                <c:pt idx="18">
                  <c:v>1.0842841632</c:v>
                </c:pt>
                <c:pt idx="19">
                  <c:v>1.0863018531999999</c:v>
                </c:pt>
                <c:pt idx="20">
                  <c:v>1.160657882</c:v>
                </c:pt>
                <c:pt idx="21">
                  <c:v>1.1332371138999999</c:v>
                </c:pt>
                <c:pt idx="22">
                  <c:v>1.0919652718999999</c:v>
                </c:pt>
                <c:pt idx="23">
                  <c:v>1.0878560101000001</c:v>
                </c:pt>
                <c:pt idx="24">
                  <c:v>1.0810753049999999</c:v>
                </c:pt>
                <c:pt idx="25">
                  <c:v>1.0785844913</c:v>
                </c:pt>
                <c:pt idx="26">
                  <c:v>1.0364975051</c:v>
                </c:pt>
                <c:pt idx="27">
                  <c:v>1.1152613571000001</c:v>
                </c:pt>
                <c:pt idx="28">
                  <c:v>1.0294986501000001</c:v>
                </c:pt>
                <c:pt idx="29">
                  <c:v>0.83965856087000001</c:v>
                </c:pt>
                <c:pt idx="30">
                  <c:v>0.73693927429999995</c:v>
                </c:pt>
                <c:pt idx="31">
                  <c:v>0.73985662575</c:v>
                </c:pt>
                <c:pt idx="32">
                  <c:v>0.83570835771999996</c:v>
                </c:pt>
                <c:pt idx="33">
                  <c:v>0.84107875837000001</c:v>
                </c:pt>
                <c:pt idx="34">
                  <c:v>0.84799073164000005</c:v>
                </c:pt>
                <c:pt idx="35">
                  <c:v>0.88091081057999998</c:v>
                </c:pt>
                <c:pt idx="36">
                  <c:v>0.88664865522000003</c:v>
                </c:pt>
                <c:pt idx="37">
                  <c:v>0.87109005593</c:v>
                </c:pt>
                <c:pt idx="38">
                  <c:v>0.82359298874999998</c:v>
                </c:pt>
                <c:pt idx="39">
                  <c:v>0.80688404330999997</c:v>
                </c:pt>
                <c:pt idx="40">
                  <c:v>0.88721589541000001</c:v>
                </c:pt>
                <c:pt idx="41">
                  <c:v>0.88720907379000002</c:v>
                </c:pt>
                <c:pt idx="42">
                  <c:v>0.85053032002999995</c:v>
                </c:pt>
                <c:pt idx="43">
                  <c:v>0.93529365716000001</c:v>
                </c:pt>
                <c:pt idx="44">
                  <c:v>1.0986480063999999</c:v>
                </c:pt>
                <c:pt idx="45">
                  <c:v>0.94418825917000004</c:v>
                </c:pt>
                <c:pt idx="46">
                  <c:v>1.0194915669</c:v>
                </c:pt>
                <c:pt idx="47">
                  <c:v>1.3004061866000001</c:v>
                </c:pt>
                <c:pt idx="48">
                  <c:v>1.1721897127000001</c:v>
                </c:pt>
                <c:pt idx="49">
                  <c:v>0.97913538136</c:v>
                </c:pt>
                <c:pt idx="50">
                  <c:v>0.93171838462000001</c:v>
                </c:pt>
                <c:pt idx="51">
                  <c:v>1.0028983386000001</c:v>
                </c:pt>
                <c:pt idx="52">
                  <c:v>0.97457252389000004</c:v>
                </c:pt>
                <c:pt idx="53">
                  <c:v>0.95223003170999998</c:v>
                </c:pt>
                <c:pt idx="54">
                  <c:v>0.94497635126000001</c:v>
                </c:pt>
                <c:pt idx="55">
                  <c:v>0.97257196798000001</c:v>
                </c:pt>
                <c:pt idx="56">
                  <c:v>0.97299705407000003</c:v>
                </c:pt>
                <c:pt idx="57">
                  <c:v>0.96418998059000005</c:v>
                </c:pt>
                <c:pt idx="58">
                  <c:v>0.91632136162</c:v>
                </c:pt>
                <c:pt idx="59">
                  <c:v>0.92065176935000004</c:v>
                </c:pt>
                <c:pt idx="60">
                  <c:v>0.95124020378999996</c:v>
                </c:pt>
                <c:pt idx="61">
                  <c:v>0.92116059073000001</c:v>
                </c:pt>
                <c:pt idx="62">
                  <c:v>0.89512473336999998</c:v>
                </c:pt>
                <c:pt idx="63">
                  <c:v>0.89535335895000001</c:v>
                </c:pt>
                <c:pt idx="64">
                  <c:v>0.91167343609999996</c:v>
                </c:pt>
                <c:pt idx="65">
                  <c:v>0.89886050106000004</c:v>
                </c:pt>
                <c:pt idx="66">
                  <c:v>0.87756214455000003</c:v>
                </c:pt>
                <c:pt idx="67">
                  <c:v>0.88912954448000003</c:v>
                </c:pt>
                <c:pt idx="68">
                  <c:v>1.0084884703999999</c:v>
                </c:pt>
                <c:pt idx="69">
                  <c:v>1.0297861765</c:v>
                </c:pt>
                <c:pt idx="70">
                  <c:v>0.95117790411000003</c:v>
                </c:pt>
                <c:pt idx="71">
                  <c:v>1.0972637257</c:v>
                </c:pt>
                <c:pt idx="72">
                  <c:v>1.1170015576000001</c:v>
                </c:pt>
                <c:pt idx="73">
                  <c:v>1.0282046018</c:v>
                </c:pt>
                <c:pt idx="74">
                  <c:v>0.94881506149999995</c:v>
                </c:pt>
                <c:pt idx="75">
                  <c:v>0.96992385098</c:v>
                </c:pt>
                <c:pt idx="76">
                  <c:v>0.94995127525</c:v>
                </c:pt>
                <c:pt idx="77">
                  <c:v>0.89844133309999996</c:v>
                </c:pt>
                <c:pt idx="78">
                  <c:v>0.83930482945999996</c:v>
                </c:pt>
                <c:pt idx="79">
                  <c:v>0.83343600641000004</c:v>
                </c:pt>
                <c:pt idx="80">
                  <c:v>0.83025642035000002</c:v>
                </c:pt>
                <c:pt idx="81">
                  <c:v>0.85027722939999995</c:v>
                </c:pt>
                <c:pt idx="82">
                  <c:v>0.89150886605000002</c:v>
                </c:pt>
                <c:pt idx="83">
                  <c:v>1.0360352735</c:v>
                </c:pt>
                <c:pt idx="84">
                  <c:v>1.3841300967000001</c:v>
                </c:pt>
                <c:pt idx="85">
                  <c:v>1.2673490735999999</c:v>
                </c:pt>
                <c:pt idx="86">
                  <c:v>1.3062562856</c:v>
                </c:pt>
                <c:pt idx="87">
                  <c:v>1.4933908174999999</c:v>
                </c:pt>
                <c:pt idx="88">
                  <c:v>1.4605444974999999</c:v>
                </c:pt>
                <c:pt idx="89">
                  <c:v>1.3471736356999999</c:v>
                </c:pt>
                <c:pt idx="90">
                  <c:v>1.2600649799999999</c:v>
                </c:pt>
                <c:pt idx="91">
                  <c:v>1.1730042249999999</c:v>
                </c:pt>
                <c:pt idx="92">
                  <c:v>1.1183458798999999</c:v>
                </c:pt>
                <c:pt idx="93">
                  <c:v>1.153460623</c:v>
                </c:pt>
                <c:pt idx="94">
                  <c:v>1.1456987785999999</c:v>
                </c:pt>
                <c:pt idx="95">
                  <c:v>1.2357705594999999</c:v>
                </c:pt>
                <c:pt idx="96">
                  <c:v>1.5793749051999999</c:v>
                </c:pt>
                <c:pt idx="97">
                  <c:v>1.4016812891999999</c:v>
                </c:pt>
                <c:pt idx="98">
                  <c:v>1.2821180691</c:v>
                </c:pt>
                <c:pt idx="99">
                  <c:v>1.3334570358</c:v>
                </c:pt>
                <c:pt idx="100">
                  <c:v>1.533138782</c:v>
                </c:pt>
                <c:pt idx="101">
                  <c:v>1.5283498156999999</c:v>
                </c:pt>
                <c:pt idx="102">
                  <c:v>1.6081544824</c:v>
                </c:pt>
                <c:pt idx="103">
                  <c:v>1.9111062217999999</c:v>
                </c:pt>
                <c:pt idx="104">
                  <c:v>1.9589998</c:v>
                </c:pt>
                <c:pt idx="105">
                  <c:v>2.0733925500999999</c:v>
                </c:pt>
                <c:pt idx="106">
                  <c:v>2.3589164782999998</c:v>
                </c:pt>
                <c:pt idx="107">
                  <c:v>2.4772255859999999</c:v>
                </c:pt>
                <c:pt idx="108">
                  <c:v>2.4231858371000001</c:v>
                </c:pt>
                <c:pt idx="109">
                  <c:v>2.5523196097</c:v>
                </c:pt>
                <c:pt idx="110">
                  <c:v>2.5926133375</c:v>
                </c:pt>
                <c:pt idx="111">
                  <c:v>2.4136356376000001</c:v>
                </c:pt>
                <c:pt idx="112">
                  <c:v>2.4298482577999998</c:v>
                </c:pt>
                <c:pt idx="113">
                  <c:v>2.560215828</c:v>
                </c:pt>
                <c:pt idx="114">
                  <c:v>2.6536648478</c:v>
                </c:pt>
                <c:pt idx="115">
                  <c:v>3.1297158138999999</c:v>
                </c:pt>
                <c:pt idx="116">
                  <c:v>3.4373400967999999</c:v>
                </c:pt>
                <c:pt idx="117">
                  <c:v>4.1485631010999997</c:v>
                </c:pt>
                <c:pt idx="118">
                  <c:v>4.2422574504000004</c:v>
                </c:pt>
                <c:pt idx="119">
                  <c:v>2.96154685</c:v>
                </c:pt>
                <c:pt idx="120">
                  <c:v>2.4403049689</c:v>
                </c:pt>
                <c:pt idx="121">
                  <c:v>2.3741208598000001</c:v>
                </c:pt>
                <c:pt idx="122">
                  <c:v>2.5241972577</c:v>
                </c:pt>
                <c:pt idx="123">
                  <c:v>2.7428503342999999</c:v>
                </c:pt>
                <c:pt idx="124">
                  <c:v>2.9261534042999999</c:v>
                </c:pt>
                <c:pt idx="125">
                  <c:v>2.9169175513000001</c:v>
                </c:pt>
                <c:pt idx="126">
                  <c:v>2.8169051159</c:v>
                </c:pt>
                <c:pt idx="127">
                  <c:v>3.0990293544999998</c:v>
                </c:pt>
                <c:pt idx="128">
                  <c:v>3.5825323055</c:v>
                </c:pt>
                <c:pt idx="129">
                  <c:v>3.9271274779000001</c:v>
                </c:pt>
                <c:pt idx="130">
                  <c:v>3.6679251863000002</c:v>
                </c:pt>
                <c:pt idx="131">
                  <c:v>3.6571343871000002</c:v>
                </c:pt>
                <c:pt idx="132">
                  <c:v>3.7808222506</c:v>
                </c:pt>
                <c:pt idx="133">
                  <c:v>3.7406960598999999</c:v>
                </c:pt>
                <c:pt idx="134">
                  <c:v>3.6707314213000002</c:v>
                </c:pt>
                <c:pt idx="135">
                  <c:v>3.8456542986</c:v>
                </c:pt>
                <c:pt idx="136">
                  <c:v>3.8927028074000001</c:v>
                </c:pt>
                <c:pt idx="137">
                  <c:v>3.6475955708000001</c:v>
                </c:pt>
                <c:pt idx="138">
                  <c:v>3.6552038085</c:v>
                </c:pt>
                <c:pt idx="139">
                  <c:v>3.7261901185999999</c:v>
                </c:pt>
                <c:pt idx="140">
                  <c:v>3.9721093123000002</c:v>
                </c:pt>
                <c:pt idx="141">
                  <c:v>3.8154546227999999</c:v>
                </c:pt>
                <c:pt idx="142">
                  <c:v>3.6898247639999999</c:v>
                </c:pt>
                <c:pt idx="143">
                  <c:v>3.2279915111999999</c:v>
                </c:pt>
                <c:pt idx="144">
                  <c:v>2.6850365301000001</c:v>
                </c:pt>
                <c:pt idx="145">
                  <c:v>2.5667356683999998</c:v>
                </c:pt>
                <c:pt idx="146">
                  <c:v>2.5924604524000001</c:v>
                </c:pt>
                <c:pt idx="147">
                  <c:v>2.8381816344000002</c:v>
                </c:pt>
                <c:pt idx="148">
                  <c:v>3.0060897631999999</c:v>
                </c:pt>
                <c:pt idx="149">
                  <c:v>3.0340598714000002</c:v>
                </c:pt>
                <c:pt idx="150">
                  <c:v>3.0170090584999998</c:v>
                </c:pt>
                <c:pt idx="151">
                  <c:v>3.0654429094000002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'Heat Oil-Q'!$A$197</c:f>
              <c:strCache>
                <c:ptCount val="1"/>
                <c:pt idx="0">
                  <c:v>Real Price (Jan 2015 $)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'Heat Oil-Q'!$A$41:$A$192</c:f>
              <c:strCache>
                <c:ptCount val="152"/>
                <c:pt idx="0">
                  <c:v>1979Q1</c:v>
                </c:pt>
                <c:pt idx="1">
                  <c:v>1979Q2</c:v>
                </c:pt>
                <c:pt idx="2">
                  <c:v>1979Q3</c:v>
                </c:pt>
                <c:pt idx="3">
                  <c:v>1979Q4</c:v>
                </c:pt>
                <c:pt idx="4">
                  <c:v>1980Q1</c:v>
                </c:pt>
                <c:pt idx="5">
                  <c:v>1980Q2</c:v>
                </c:pt>
                <c:pt idx="6">
                  <c:v>1980Q3</c:v>
                </c:pt>
                <c:pt idx="7">
                  <c:v>1980Q4</c:v>
                </c:pt>
                <c:pt idx="8">
                  <c:v>1981Q1</c:v>
                </c:pt>
                <c:pt idx="9">
                  <c:v>1981Q2</c:v>
                </c:pt>
                <c:pt idx="10">
                  <c:v>1981Q3</c:v>
                </c:pt>
                <c:pt idx="11">
                  <c:v>1981Q4</c:v>
                </c:pt>
                <c:pt idx="12">
                  <c:v>1982Q1</c:v>
                </c:pt>
                <c:pt idx="13">
                  <c:v>1982Q2</c:v>
                </c:pt>
                <c:pt idx="14">
                  <c:v>1982Q3</c:v>
                </c:pt>
                <c:pt idx="15">
                  <c:v>1982Q4</c:v>
                </c:pt>
                <c:pt idx="16">
                  <c:v>1983Q1</c:v>
                </c:pt>
                <c:pt idx="17">
                  <c:v>1983Q2</c:v>
                </c:pt>
                <c:pt idx="18">
                  <c:v>1983Q3</c:v>
                </c:pt>
                <c:pt idx="19">
                  <c:v>1983Q4</c:v>
                </c:pt>
                <c:pt idx="20">
                  <c:v>1984Q1</c:v>
                </c:pt>
                <c:pt idx="21">
                  <c:v>1984Q2</c:v>
                </c:pt>
                <c:pt idx="22">
                  <c:v>1984Q3</c:v>
                </c:pt>
                <c:pt idx="23">
                  <c:v>1984Q4</c:v>
                </c:pt>
                <c:pt idx="24">
                  <c:v>1985Q1</c:v>
                </c:pt>
                <c:pt idx="25">
                  <c:v>1985Q2</c:v>
                </c:pt>
                <c:pt idx="26">
                  <c:v>1985Q3</c:v>
                </c:pt>
                <c:pt idx="27">
                  <c:v>1985Q4</c:v>
                </c:pt>
                <c:pt idx="28">
                  <c:v>1986Q1</c:v>
                </c:pt>
                <c:pt idx="29">
                  <c:v>1986Q2</c:v>
                </c:pt>
                <c:pt idx="30">
                  <c:v>1986Q3</c:v>
                </c:pt>
                <c:pt idx="31">
                  <c:v>1986Q4</c:v>
                </c:pt>
                <c:pt idx="32">
                  <c:v>1987Q1</c:v>
                </c:pt>
                <c:pt idx="33">
                  <c:v>1987Q2</c:v>
                </c:pt>
                <c:pt idx="34">
                  <c:v>1987Q3</c:v>
                </c:pt>
                <c:pt idx="35">
                  <c:v>1987Q4</c:v>
                </c:pt>
                <c:pt idx="36">
                  <c:v>1988Q1</c:v>
                </c:pt>
                <c:pt idx="37">
                  <c:v>1988Q2</c:v>
                </c:pt>
                <c:pt idx="38">
                  <c:v>1988Q3</c:v>
                </c:pt>
                <c:pt idx="39">
                  <c:v>1988Q4</c:v>
                </c:pt>
                <c:pt idx="40">
                  <c:v>1989Q1</c:v>
                </c:pt>
                <c:pt idx="41">
                  <c:v>1989Q2</c:v>
                </c:pt>
                <c:pt idx="42">
                  <c:v>1989Q3</c:v>
                </c:pt>
                <c:pt idx="43">
                  <c:v>1989Q4</c:v>
                </c:pt>
                <c:pt idx="44">
                  <c:v>1990Q1</c:v>
                </c:pt>
                <c:pt idx="45">
                  <c:v>1990Q2</c:v>
                </c:pt>
                <c:pt idx="46">
                  <c:v>1990Q3</c:v>
                </c:pt>
                <c:pt idx="47">
                  <c:v>1990Q4</c:v>
                </c:pt>
                <c:pt idx="48">
                  <c:v>1991Q1</c:v>
                </c:pt>
                <c:pt idx="49">
                  <c:v>1991Q2</c:v>
                </c:pt>
                <c:pt idx="50">
                  <c:v>1991Q3</c:v>
                </c:pt>
                <c:pt idx="51">
                  <c:v>1991Q4</c:v>
                </c:pt>
                <c:pt idx="52">
                  <c:v>1992Q1</c:v>
                </c:pt>
                <c:pt idx="53">
                  <c:v>1992Q2</c:v>
                </c:pt>
                <c:pt idx="54">
                  <c:v>1992Q3</c:v>
                </c:pt>
                <c:pt idx="55">
                  <c:v>1992Q4</c:v>
                </c:pt>
                <c:pt idx="56">
                  <c:v>1993Q1</c:v>
                </c:pt>
                <c:pt idx="57">
                  <c:v>1993Q2</c:v>
                </c:pt>
                <c:pt idx="58">
                  <c:v>1993Q3</c:v>
                </c:pt>
                <c:pt idx="59">
                  <c:v>1993Q4</c:v>
                </c:pt>
                <c:pt idx="60">
                  <c:v>1994Q1</c:v>
                </c:pt>
                <c:pt idx="61">
                  <c:v>1994Q2</c:v>
                </c:pt>
                <c:pt idx="62">
                  <c:v>1994Q3</c:v>
                </c:pt>
                <c:pt idx="63">
                  <c:v>1994Q4</c:v>
                </c:pt>
                <c:pt idx="64">
                  <c:v>1995Q1</c:v>
                </c:pt>
                <c:pt idx="65">
                  <c:v>1995Q2</c:v>
                </c:pt>
                <c:pt idx="66">
                  <c:v>1995Q3</c:v>
                </c:pt>
                <c:pt idx="67">
                  <c:v>1995Q4</c:v>
                </c:pt>
                <c:pt idx="68">
                  <c:v>1996Q1</c:v>
                </c:pt>
                <c:pt idx="69">
                  <c:v>1996Q2</c:v>
                </c:pt>
                <c:pt idx="70">
                  <c:v>1996Q3</c:v>
                </c:pt>
                <c:pt idx="71">
                  <c:v>1996Q4</c:v>
                </c:pt>
                <c:pt idx="72">
                  <c:v>1997Q1</c:v>
                </c:pt>
                <c:pt idx="73">
                  <c:v>1997Q2</c:v>
                </c:pt>
                <c:pt idx="74">
                  <c:v>1997Q3</c:v>
                </c:pt>
                <c:pt idx="75">
                  <c:v>1997Q4</c:v>
                </c:pt>
                <c:pt idx="76">
                  <c:v>1998Q1</c:v>
                </c:pt>
                <c:pt idx="77">
                  <c:v>1998Q2</c:v>
                </c:pt>
                <c:pt idx="78">
                  <c:v>1998Q3</c:v>
                </c:pt>
                <c:pt idx="79">
                  <c:v>1998Q4</c:v>
                </c:pt>
                <c:pt idx="80">
                  <c:v>1999Q1</c:v>
                </c:pt>
                <c:pt idx="81">
                  <c:v>1999Q2</c:v>
                </c:pt>
                <c:pt idx="82">
                  <c:v>1999Q3</c:v>
                </c:pt>
                <c:pt idx="83">
                  <c:v>1999Q4</c:v>
                </c:pt>
                <c:pt idx="84">
                  <c:v>2000Q1</c:v>
                </c:pt>
                <c:pt idx="85">
                  <c:v>2000Q2</c:v>
                </c:pt>
                <c:pt idx="86">
                  <c:v>2000Q3</c:v>
                </c:pt>
                <c:pt idx="87">
                  <c:v>2000Q4</c:v>
                </c:pt>
                <c:pt idx="88">
                  <c:v>2001Q1</c:v>
                </c:pt>
                <c:pt idx="89">
                  <c:v>2001Q2</c:v>
                </c:pt>
                <c:pt idx="90">
                  <c:v>2001Q3</c:v>
                </c:pt>
                <c:pt idx="91">
                  <c:v>2001Q4</c:v>
                </c:pt>
                <c:pt idx="92">
                  <c:v>2002Q1</c:v>
                </c:pt>
                <c:pt idx="93">
                  <c:v>2002Q2</c:v>
                </c:pt>
                <c:pt idx="94">
                  <c:v>2002Q3</c:v>
                </c:pt>
                <c:pt idx="95">
                  <c:v>2002Q4</c:v>
                </c:pt>
                <c:pt idx="96">
                  <c:v>2003Q1</c:v>
                </c:pt>
                <c:pt idx="97">
                  <c:v>2003Q2</c:v>
                </c:pt>
                <c:pt idx="98">
                  <c:v>2003Q3</c:v>
                </c:pt>
                <c:pt idx="99">
                  <c:v>2003Q4</c:v>
                </c:pt>
                <c:pt idx="100">
                  <c:v>2004Q1</c:v>
                </c:pt>
                <c:pt idx="101">
                  <c:v>2004Q2</c:v>
                </c:pt>
                <c:pt idx="102">
                  <c:v>2004Q3</c:v>
                </c:pt>
                <c:pt idx="103">
                  <c:v>2004Q4</c:v>
                </c:pt>
                <c:pt idx="104">
                  <c:v>2005Q1</c:v>
                </c:pt>
                <c:pt idx="105">
                  <c:v>2005Q2</c:v>
                </c:pt>
                <c:pt idx="106">
                  <c:v>2005Q3</c:v>
                </c:pt>
                <c:pt idx="107">
                  <c:v>2005Q4</c:v>
                </c:pt>
                <c:pt idx="108">
                  <c:v>2006Q1</c:v>
                </c:pt>
                <c:pt idx="109">
                  <c:v>2006Q2</c:v>
                </c:pt>
                <c:pt idx="110">
                  <c:v>2006Q3</c:v>
                </c:pt>
                <c:pt idx="111">
                  <c:v>2006Q4</c:v>
                </c:pt>
                <c:pt idx="112">
                  <c:v>2007Q1</c:v>
                </c:pt>
                <c:pt idx="113">
                  <c:v>2007Q2</c:v>
                </c:pt>
                <c:pt idx="114">
                  <c:v>2007Q3</c:v>
                </c:pt>
                <c:pt idx="115">
                  <c:v>2007Q4</c:v>
                </c:pt>
                <c:pt idx="116">
                  <c:v>2008Q1</c:v>
                </c:pt>
                <c:pt idx="117">
                  <c:v>2008Q2</c:v>
                </c:pt>
                <c:pt idx="118">
                  <c:v>2008Q3</c:v>
                </c:pt>
                <c:pt idx="119">
                  <c:v>2008Q4</c:v>
                </c:pt>
                <c:pt idx="120">
                  <c:v>2009Q1</c:v>
                </c:pt>
                <c:pt idx="121">
                  <c:v>2009Q2</c:v>
                </c:pt>
                <c:pt idx="122">
                  <c:v>2009Q3</c:v>
                </c:pt>
                <c:pt idx="123">
                  <c:v>2009Q4</c:v>
                </c:pt>
                <c:pt idx="124">
                  <c:v>2010Q1</c:v>
                </c:pt>
                <c:pt idx="125">
                  <c:v>2010Q2</c:v>
                </c:pt>
                <c:pt idx="126">
                  <c:v>2010Q3</c:v>
                </c:pt>
                <c:pt idx="127">
                  <c:v>2010Q4</c:v>
                </c:pt>
                <c:pt idx="128">
                  <c:v>2011Q1</c:v>
                </c:pt>
                <c:pt idx="129">
                  <c:v>2011Q2</c:v>
                </c:pt>
                <c:pt idx="130">
                  <c:v>2011Q3</c:v>
                </c:pt>
                <c:pt idx="131">
                  <c:v>2011Q4</c:v>
                </c:pt>
                <c:pt idx="132">
                  <c:v>2012Q1</c:v>
                </c:pt>
                <c:pt idx="133">
                  <c:v>2012Q2</c:v>
                </c:pt>
                <c:pt idx="134">
                  <c:v>2012Q3</c:v>
                </c:pt>
                <c:pt idx="135">
                  <c:v>2012Q4</c:v>
                </c:pt>
                <c:pt idx="136">
                  <c:v>2013Q1</c:v>
                </c:pt>
                <c:pt idx="137">
                  <c:v>2013Q2</c:v>
                </c:pt>
                <c:pt idx="138">
                  <c:v>2013Q3</c:v>
                </c:pt>
                <c:pt idx="139">
                  <c:v>2013Q4</c:v>
                </c:pt>
                <c:pt idx="140">
                  <c:v>2014Q1</c:v>
                </c:pt>
                <c:pt idx="141">
                  <c:v>2014Q2</c:v>
                </c:pt>
                <c:pt idx="142">
                  <c:v>2014Q3</c:v>
                </c:pt>
                <c:pt idx="143">
                  <c:v>2014Q4</c:v>
                </c:pt>
                <c:pt idx="144">
                  <c:v>2015Q1</c:v>
                </c:pt>
                <c:pt idx="145">
                  <c:v>2015Q2</c:v>
                </c:pt>
                <c:pt idx="146">
                  <c:v>2015Q3</c:v>
                </c:pt>
                <c:pt idx="147">
                  <c:v>2015Q4</c:v>
                </c:pt>
                <c:pt idx="148">
                  <c:v>2016Q1</c:v>
                </c:pt>
                <c:pt idx="149">
                  <c:v>2016Q2</c:v>
                </c:pt>
                <c:pt idx="150">
                  <c:v>2016Q3</c:v>
                </c:pt>
                <c:pt idx="151">
                  <c:v>2016Q4</c:v>
                </c:pt>
              </c:strCache>
            </c:strRef>
          </c:cat>
          <c:val>
            <c:numRef>
              <c:f>'Heat Oil-Q'!$D$41:$D$192</c:f>
              <c:numCache>
                <c:formatCode>0.00</c:formatCode>
                <c:ptCount val="152"/>
                <c:pt idx="0">
                  <c:v>1.9715317090871252</c:v>
                </c:pt>
                <c:pt idx="1">
                  <c:v>2.1882527827257583</c:v>
                </c:pt>
                <c:pt idx="2">
                  <c:v>2.5787018789469984</c:v>
                </c:pt>
                <c:pt idx="3">
                  <c:v>2.7099875209065751</c:v>
                </c:pt>
                <c:pt idx="4">
                  <c:v>2.891099867115098</c:v>
                </c:pt>
                <c:pt idx="5">
                  <c:v>2.9343240513461128</c:v>
                </c:pt>
                <c:pt idx="6">
                  <c:v>2.9028994793552907</c:v>
                </c:pt>
                <c:pt idx="7">
                  <c:v>2.8742641085961584</c:v>
                </c:pt>
                <c:pt idx="8">
                  <c:v>3.2690540253811009</c:v>
                </c:pt>
                <c:pt idx="9">
                  <c:v>3.3459748842279096</c:v>
                </c:pt>
                <c:pt idx="10">
                  <c:v>3.194816051309076</c:v>
                </c:pt>
                <c:pt idx="11">
                  <c:v>3.1274537826378386</c:v>
                </c:pt>
                <c:pt idx="12">
                  <c:v>3.0975560721825643</c:v>
                </c:pt>
                <c:pt idx="13">
                  <c:v>2.8926045118487673</c:v>
                </c:pt>
                <c:pt idx="14">
                  <c:v>2.8960802550637892</c:v>
                </c:pt>
                <c:pt idx="15">
                  <c:v>2.964922477809846</c:v>
                </c:pt>
                <c:pt idx="16">
                  <c:v>2.785564114124699</c:v>
                </c:pt>
                <c:pt idx="17">
                  <c:v>2.5802454801438643</c:v>
                </c:pt>
                <c:pt idx="18">
                  <c:v>2.5645800989883529</c:v>
                </c:pt>
                <c:pt idx="19">
                  <c:v>2.5439384271268062</c:v>
                </c:pt>
                <c:pt idx="20">
                  <c:v>2.6800714930740344</c:v>
                </c:pt>
                <c:pt idx="21">
                  <c:v>2.5923143878714558</c:v>
                </c:pt>
                <c:pt idx="22">
                  <c:v>2.4763701398072877</c:v>
                </c:pt>
                <c:pt idx="23">
                  <c:v>2.4459652064356123</c:v>
                </c:pt>
                <c:pt idx="24">
                  <c:v>2.4086079726341434</c:v>
                </c:pt>
                <c:pt idx="25">
                  <c:v>2.3813958689844377</c:v>
                </c:pt>
                <c:pt idx="26">
                  <c:v>2.274332969499286</c:v>
                </c:pt>
                <c:pt idx="27">
                  <c:v>2.4224643096346945</c:v>
                </c:pt>
                <c:pt idx="28">
                  <c:v>2.2246134714731114</c:v>
                </c:pt>
                <c:pt idx="29">
                  <c:v>1.823268637259452</c:v>
                </c:pt>
                <c:pt idx="30">
                  <c:v>1.5904949901522643</c:v>
                </c:pt>
                <c:pt idx="31">
                  <c:v>1.5857092105610335</c:v>
                </c:pt>
                <c:pt idx="32">
                  <c:v>1.7697836256598616</c:v>
                </c:pt>
                <c:pt idx="33">
                  <c:v>1.7612025546452432</c:v>
                </c:pt>
                <c:pt idx="34">
                  <c:v>1.7570283852636288</c:v>
                </c:pt>
                <c:pt idx="35">
                  <c:v>1.8083576442699045</c:v>
                </c:pt>
                <c:pt idx="36">
                  <c:v>1.8060430481220033</c:v>
                </c:pt>
                <c:pt idx="37">
                  <c:v>1.7542281739334207</c:v>
                </c:pt>
                <c:pt idx="38">
                  <c:v>1.6385998475685442</c:v>
                </c:pt>
                <c:pt idx="39">
                  <c:v>1.5880081626238538</c:v>
                </c:pt>
                <c:pt idx="40">
                  <c:v>1.7264934498244882</c:v>
                </c:pt>
                <c:pt idx="41">
                  <c:v>1.6990166189598774</c:v>
                </c:pt>
                <c:pt idx="42">
                  <c:v>1.6161400341260896</c:v>
                </c:pt>
                <c:pt idx="43">
                  <c:v>1.7593185785525127</c:v>
                </c:pt>
                <c:pt idx="44">
                  <c:v>2.0316212664402413</c:v>
                </c:pt>
                <c:pt idx="45">
                  <c:v>1.7288897581448857</c:v>
                </c:pt>
                <c:pt idx="46">
                  <c:v>1.8350801699727886</c:v>
                </c:pt>
                <c:pt idx="47">
                  <c:v>2.301645067191866</c:v>
                </c:pt>
                <c:pt idx="48">
                  <c:v>2.0593143684750927</c:v>
                </c:pt>
                <c:pt idx="49">
                  <c:v>1.7100037280835858</c:v>
                </c:pt>
                <c:pt idx="50">
                  <c:v>1.6148834971566648</c:v>
                </c:pt>
                <c:pt idx="51">
                  <c:v>1.7239516620063846</c:v>
                </c:pt>
                <c:pt idx="52">
                  <c:v>1.6639846587053035</c:v>
                </c:pt>
                <c:pt idx="53">
                  <c:v>1.6134261281609159</c:v>
                </c:pt>
                <c:pt idx="54">
                  <c:v>1.5890059228587134</c:v>
                </c:pt>
                <c:pt idx="55">
                  <c:v>1.621207854502474</c:v>
                </c:pt>
                <c:pt idx="56">
                  <c:v>1.6102017617754898</c:v>
                </c:pt>
                <c:pt idx="57">
                  <c:v>1.5841848805725194</c:v>
                </c:pt>
                <c:pt idx="58">
                  <c:v>1.4986025497076139</c:v>
                </c:pt>
                <c:pt idx="59">
                  <c:v>1.4933064205202105</c:v>
                </c:pt>
                <c:pt idx="60">
                  <c:v>1.5352083156455223</c:v>
                </c:pt>
                <c:pt idx="61">
                  <c:v>1.4782654457962578</c:v>
                </c:pt>
                <c:pt idx="62">
                  <c:v>1.4232988233568917</c:v>
                </c:pt>
                <c:pt idx="63">
                  <c:v>1.4154239308809382</c:v>
                </c:pt>
                <c:pt idx="64">
                  <c:v>1.4307153494622533</c:v>
                </c:pt>
                <c:pt idx="65">
                  <c:v>1.3991694471707099</c:v>
                </c:pt>
                <c:pt idx="66">
                  <c:v>1.3591654173692154</c:v>
                </c:pt>
                <c:pt idx="67">
                  <c:v>1.3696146875299813</c:v>
                </c:pt>
                <c:pt idx="68">
                  <c:v>1.539783696175983</c:v>
                </c:pt>
                <c:pt idx="69">
                  <c:v>1.5588974250411387</c:v>
                </c:pt>
                <c:pt idx="70">
                  <c:v>1.4316612197733067</c:v>
                </c:pt>
                <c:pt idx="71">
                  <c:v>1.6373161848720936</c:v>
                </c:pt>
                <c:pt idx="72">
                  <c:v>1.6566754139609337</c:v>
                </c:pt>
                <c:pt idx="73">
                  <c:v>1.521481903746293</c:v>
                </c:pt>
                <c:pt idx="74">
                  <c:v>1.3970204270628301</c:v>
                </c:pt>
                <c:pt idx="75">
                  <c:v>1.4204448804060581</c:v>
                </c:pt>
                <c:pt idx="76">
                  <c:v>1.388332678749536</c:v>
                </c:pt>
                <c:pt idx="77">
                  <c:v>1.3087434226680801</c:v>
                </c:pt>
                <c:pt idx="78">
                  <c:v>1.2163638512711532</c:v>
                </c:pt>
                <c:pt idx="79">
                  <c:v>1.202216544395015</c:v>
                </c:pt>
                <c:pt idx="80">
                  <c:v>1.1932679801630395</c:v>
                </c:pt>
                <c:pt idx="81">
                  <c:v>1.2129611970015857</c:v>
                </c:pt>
                <c:pt idx="82">
                  <c:v>1.2623989486882679</c:v>
                </c:pt>
                <c:pt idx="83">
                  <c:v>1.4563096560709496</c:v>
                </c:pt>
                <c:pt idx="84">
                  <c:v>1.9265479789337683</c:v>
                </c:pt>
                <c:pt idx="85">
                  <c:v>1.7502827508959329</c:v>
                </c:pt>
                <c:pt idx="86">
                  <c:v>1.7876789273114717</c:v>
                </c:pt>
                <c:pt idx="87">
                  <c:v>2.0293149832996398</c:v>
                </c:pt>
                <c:pt idx="88">
                  <c:v>1.9658762871029078</c:v>
                </c:pt>
                <c:pt idx="89">
                  <c:v>1.8006549963689467</c:v>
                </c:pt>
                <c:pt idx="90">
                  <c:v>1.6794833662867907</c:v>
                </c:pt>
                <c:pt idx="91">
                  <c:v>1.5646184592026195</c:v>
                </c:pt>
                <c:pt idx="92">
                  <c:v>1.4869649916471703</c:v>
                </c:pt>
                <c:pt idx="93">
                  <c:v>1.5216900725484801</c:v>
                </c:pt>
                <c:pt idx="94">
                  <c:v>1.5033527918367633</c:v>
                </c:pt>
                <c:pt idx="95">
                  <c:v>1.6120126512665802</c:v>
                </c:pt>
                <c:pt idx="96">
                  <c:v>2.0392575254867009</c:v>
                </c:pt>
                <c:pt idx="97">
                  <c:v>1.8127888984860296</c:v>
                </c:pt>
                <c:pt idx="98">
                  <c:v>1.6458711627042877</c:v>
                </c:pt>
                <c:pt idx="99">
                  <c:v>1.7053033186575668</c:v>
                </c:pt>
                <c:pt idx="100">
                  <c:v>1.9442154158706522</c:v>
                </c:pt>
                <c:pt idx="101">
                  <c:v>1.9230355288689058</c:v>
                </c:pt>
                <c:pt idx="102">
                  <c:v>2.0106267753228262</c:v>
                </c:pt>
                <c:pt idx="103">
                  <c:v>2.3640144326522199</c:v>
                </c:pt>
                <c:pt idx="104">
                  <c:v>2.4110810114715808</c:v>
                </c:pt>
                <c:pt idx="105">
                  <c:v>2.5347427338263171</c:v>
                </c:pt>
                <c:pt idx="106">
                  <c:v>2.8407713634405951</c:v>
                </c:pt>
                <c:pt idx="107">
                  <c:v>2.9556850835672464</c:v>
                </c:pt>
                <c:pt idx="108">
                  <c:v>2.8762300712100917</c:v>
                </c:pt>
                <c:pt idx="109">
                  <c:v>3.0024130145286425</c:v>
                </c:pt>
                <c:pt idx="110">
                  <c:v>3.0212907869159631</c:v>
                </c:pt>
                <c:pt idx="111">
                  <c:v>2.8243044088280449</c:v>
                </c:pt>
                <c:pt idx="112">
                  <c:v>2.8156708233175567</c:v>
                </c:pt>
                <c:pt idx="113">
                  <c:v>2.9335151226475364</c:v>
                </c:pt>
                <c:pt idx="114">
                  <c:v>3.0214634924964501</c:v>
                </c:pt>
                <c:pt idx="115">
                  <c:v>3.5203136096518177</c:v>
                </c:pt>
                <c:pt idx="116">
                  <c:v>3.8248994400904279</c:v>
                </c:pt>
                <c:pt idx="117">
                  <c:v>4.5570285966879043</c:v>
                </c:pt>
                <c:pt idx="118">
                  <c:v>4.5891882455176294</c:v>
                </c:pt>
                <c:pt idx="119">
                  <c:v>3.2788329532112765</c:v>
                </c:pt>
                <c:pt idx="120">
                  <c:v>2.7204609096281991</c:v>
                </c:pt>
                <c:pt idx="121">
                  <c:v>2.6326791641198284</c:v>
                </c:pt>
                <c:pt idx="122">
                  <c:v>2.7752221014502259</c:v>
                </c:pt>
                <c:pt idx="123">
                  <c:v>2.9921927818212568</c:v>
                </c:pt>
                <c:pt idx="124">
                  <c:v>3.1875963892295047</c:v>
                </c:pt>
                <c:pt idx="125">
                  <c:v>3.1778375174639115</c:v>
                </c:pt>
                <c:pt idx="126">
                  <c:v>3.059446603502062</c:v>
                </c:pt>
                <c:pt idx="127">
                  <c:v>3.3401461167894371</c:v>
                </c:pt>
                <c:pt idx="128">
                  <c:v>3.8215561053151221</c:v>
                </c:pt>
                <c:pt idx="129">
                  <c:v>4.1387270479312903</c:v>
                </c:pt>
                <c:pt idx="130">
                  <c:v>3.8404178495380625</c:v>
                </c:pt>
                <c:pt idx="131">
                  <c:v>3.8144214005922952</c:v>
                </c:pt>
                <c:pt idx="132">
                  <c:v>3.9230013069245255</c:v>
                </c:pt>
                <c:pt idx="133">
                  <c:v>3.8680476642090467</c:v>
                </c:pt>
                <c:pt idx="134">
                  <c:v>3.7796118486561014</c:v>
                </c:pt>
                <c:pt idx="135">
                  <c:v>3.9361911358350472</c:v>
                </c:pt>
                <c:pt idx="136">
                  <c:v>3.9725888019522331</c:v>
                </c:pt>
                <c:pt idx="137">
                  <c:v>3.7187327185122014</c:v>
                </c:pt>
                <c:pt idx="138">
                  <c:v>3.7066073625476483</c:v>
                </c:pt>
                <c:pt idx="139">
                  <c:v>3.7679352205547967</c:v>
                </c:pt>
                <c:pt idx="140">
                  <c:v>3.9976402886375735</c:v>
                </c:pt>
                <c:pt idx="141">
                  <c:v>3.8114203924786061</c:v>
                </c:pt>
                <c:pt idx="142">
                  <c:v>3.6758939249233284</c:v>
                </c:pt>
                <c:pt idx="143">
                  <c:v>3.2208556455335611</c:v>
                </c:pt>
                <c:pt idx="144">
                  <c:v>2.6851975788508402</c:v>
                </c:pt>
                <c:pt idx="145">
                  <c:v>2.5599555245656367</c:v>
                </c:pt>
                <c:pt idx="146">
                  <c:v>2.5715424503894986</c:v>
                </c:pt>
                <c:pt idx="147">
                  <c:v>2.7967721496213698</c:v>
                </c:pt>
                <c:pt idx="148">
                  <c:v>2.9413179092374691</c:v>
                </c:pt>
                <c:pt idx="149">
                  <c:v>2.9522303299233568</c:v>
                </c:pt>
                <c:pt idx="150">
                  <c:v>2.9224971345662345</c:v>
                </c:pt>
                <c:pt idx="151">
                  <c:v>2.9554785078859807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009728"/>
        <c:axId val="234011264"/>
      </c:lineChart>
      <c:catAx>
        <c:axId val="23400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011264"/>
        <c:crosses val="autoZero"/>
        <c:auto val="1"/>
        <c:lblAlgn val="ctr"/>
        <c:lblOffset val="100"/>
        <c:tickLblSkip val="16"/>
        <c:tickMarkSkip val="4"/>
        <c:noMultiLvlLbl val="0"/>
      </c:catAx>
      <c:valAx>
        <c:axId val="234011264"/>
        <c:scaling>
          <c:orientation val="minMax"/>
          <c:max val="5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4009728"/>
        <c:crosses val="autoZero"/>
        <c:crossBetween val="between"/>
        <c:majorUnit val="0.5"/>
      </c:valAx>
      <c:catAx>
        <c:axId val="234013056"/>
        <c:scaling>
          <c:orientation val="minMax"/>
        </c:scaling>
        <c:delete val="1"/>
        <c:axPos val="b"/>
        <c:majorTickMark val="out"/>
        <c:minorTickMark val="none"/>
        <c:tickLblPos val="none"/>
        <c:crossAx val="234014592"/>
        <c:crosses val="autoZero"/>
        <c:auto val="1"/>
        <c:lblAlgn val="ctr"/>
        <c:lblOffset val="100"/>
        <c:noMultiLvlLbl val="0"/>
      </c:catAx>
      <c:valAx>
        <c:axId val="23401459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3401305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872483221476837"/>
          <c:y val="0.16145833333333445"/>
          <c:w val="0.39709172259507797"/>
          <c:h val="4.34027777777777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Retail Heating Oil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3.0947406741942487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3946795713035978"/>
          <c:w val="0.86241704944535758"/>
          <c:h val="0.69039461213182218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'Heat Oil-M'!$A$41:$A$498</c:f>
              <c:numCache>
                <c:formatCode>mmmm\ yyyy</c:formatCode>
                <c:ptCount val="458"/>
                <c:pt idx="0">
                  <c:v>28795</c:v>
                </c:pt>
                <c:pt idx="1">
                  <c:v>28825</c:v>
                </c:pt>
                <c:pt idx="2">
                  <c:v>28856</c:v>
                </c:pt>
                <c:pt idx="3">
                  <c:v>28887</c:v>
                </c:pt>
                <c:pt idx="4">
                  <c:v>28915</c:v>
                </c:pt>
                <c:pt idx="5">
                  <c:v>28946</c:v>
                </c:pt>
                <c:pt idx="6">
                  <c:v>28976</c:v>
                </c:pt>
                <c:pt idx="7">
                  <c:v>29007</c:v>
                </c:pt>
                <c:pt idx="8">
                  <c:v>29037</c:v>
                </c:pt>
                <c:pt idx="9">
                  <c:v>29068</c:v>
                </c:pt>
                <c:pt idx="10">
                  <c:v>29099</c:v>
                </c:pt>
                <c:pt idx="11">
                  <c:v>29129</c:v>
                </c:pt>
                <c:pt idx="12">
                  <c:v>29160</c:v>
                </c:pt>
                <c:pt idx="13">
                  <c:v>29190</c:v>
                </c:pt>
                <c:pt idx="14">
                  <c:v>29221</c:v>
                </c:pt>
                <c:pt idx="15">
                  <c:v>29252</c:v>
                </c:pt>
                <c:pt idx="16">
                  <c:v>29281</c:v>
                </c:pt>
                <c:pt idx="17">
                  <c:v>29312</c:v>
                </c:pt>
                <c:pt idx="18">
                  <c:v>29342</c:v>
                </c:pt>
                <c:pt idx="19">
                  <c:v>29373</c:v>
                </c:pt>
                <c:pt idx="20">
                  <c:v>29403</c:v>
                </c:pt>
                <c:pt idx="21">
                  <c:v>29434</c:v>
                </c:pt>
                <c:pt idx="22">
                  <c:v>29465</c:v>
                </c:pt>
                <c:pt idx="23">
                  <c:v>29495</c:v>
                </c:pt>
                <c:pt idx="24">
                  <c:v>29526</c:v>
                </c:pt>
                <c:pt idx="25">
                  <c:v>29556</c:v>
                </c:pt>
                <c:pt idx="26">
                  <c:v>29587</c:v>
                </c:pt>
                <c:pt idx="27">
                  <c:v>29618</c:v>
                </c:pt>
                <c:pt idx="28">
                  <c:v>29646</c:v>
                </c:pt>
                <c:pt idx="29">
                  <c:v>29677</c:v>
                </c:pt>
                <c:pt idx="30">
                  <c:v>29707</c:v>
                </c:pt>
                <c:pt idx="31">
                  <c:v>29738</c:v>
                </c:pt>
                <c:pt idx="32">
                  <c:v>29768</c:v>
                </c:pt>
                <c:pt idx="33">
                  <c:v>29799</c:v>
                </c:pt>
                <c:pt idx="34">
                  <c:v>29830</c:v>
                </c:pt>
                <c:pt idx="35">
                  <c:v>29860</c:v>
                </c:pt>
                <c:pt idx="36">
                  <c:v>29891</c:v>
                </c:pt>
                <c:pt idx="37">
                  <c:v>29921</c:v>
                </c:pt>
                <c:pt idx="38">
                  <c:v>29952</c:v>
                </c:pt>
                <c:pt idx="39">
                  <c:v>29983</c:v>
                </c:pt>
                <c:pt idx="40">
                  <c:v>30011</c:v>
                </c:pt>
                <c:pt idx="41">
                  <c:v>30042</c:v>
                </c:pt>
                <c:pt idx="42">
                  <c:v>30072</c:v>
                </c:pt>
                <c:pt idx="43">
                  <c:v>30103</c:v>
                </c:pt>
                <c:pt idx="44">
                  <c:v>30133</c:v>
                </c:pt>
                <c:pt idx="45">
                  <c:v>30164</c:v>
                </c:pt>
                <c:pt idx="46">
                  <c:v>30195</c:v>
                </c:pt>
                <c:pt idx="47">
                  <c:v>30225</c:v>
                </c:pt>
                <c:pt idx="48">
                  <c:v>30256</c:v>
                </c:pt>
                <c:pt idx="49">
                  <c:v>30286</c:v>
                </c:pt>
                <c:pt idx="50">
                  <c:v>30317</c:v>
                </c:pt>
                <c:pt idx="51">
                  <c:v>30348</c:v>
                </c:pt>
                <c:pt idx="52">
                  <c:v>30376</c:v>
                </c:pt>
                <c:pt idx="53">
                  <c:v>30407</c:v>
                </c:pt>
                <c:pt idx="54">
                  <c:v>30437</c:v>
                </c:pt>
                <c:pt idx="55">
                  <c:v>30468</c:v>
                </c:pt>
                <c:pt idx="56">
                  <c:v>30498</c:v>
                </c:pt>
                <c:pt idx="57">
                  <c:v>30529</c:v>
                </c:pt>
                <c:pt idx="58">
                  <c:v>30560</c:v>
                </c:pt>
                <c:pt idx="59">
                  <c:v>30590</c:v>
                </c:pt>
                <c:pt idx="60">
                  <c:v>30621</c:v>
                </c:pt>
                <c:pt idx="61">
                  <c:v>30651</c:v>
                </c:pt>
                <c:pt idx="62">
                  <c:v>30682</c:v>
                </c:pt>
                <c:pt idx="63">
                  <c:v>30713</c:v>
                </c:pt>
                <c:pt idx="64">
                  <c:v>30742</c:v>
                </c:pt>
                <c:pt idx="65">
                  <c:v>30773</c:v>
                </c:pt>
                <c:pt idx="66">
                  <c:v>30803</c:v>
                </c:pt>
                <c:pt idx="67">
                  <c:v>30834</c:v>
                </c:pt>
                <c:pt idx="68">
                  <c:v>30864</c:v>
                </c:pt>
                <c:pt idx="69">
                  <c:v>30895</c:v>
                </c:pt>
                <c:pt idx="70">
                  <c:v>30926</c:v>
                </c:pt>
                <c:pt idx="71">
                  <c:v>30956</c:v>
                </c:pt>
                <c:pt idx="72">
                  <c:v>30987</c:v>
                </c:pt>
                <c:pt idx="73">
                  <c:v>31017</c:v>
                </c:pt>
                <c:pt idx="74">
                  <c:v>31048</c:v>
                </c:pt>
                <c:pt idx="75">
                  <c:v>31079</c:v>
                </c:pt>
                <c:pt idx="76">
                  <c:v>31107</c:v>
                </c:pt>
                <c:pt idx="77">
                  <c:v>31138</c:v>
                </c:pt>
                <c:pt idx="78">
                  <c:v>31168</c:v>
                </c:pt>
                <c:pt idx="79">
                  <c:v>31199</c:v>
                </c:pt>
                <c:pt idx="80">
                  <c:v>31229</c:v>
                </c:pt>
                <c:pt idx="81">
                  <c:v>31260</c:v>
                </c:pt>
                <c:pt idx="82">
                  <c:v>31291</c:v>
                </c:pt>
                <c:pt idx="83">
                  <c:v>31321</c:v>
                </c:pt>
                <c:pt idx="84">
                  <c:v>31352</c:v>
                </c:pt>
                <c:pt idx="85">
                  <c:v>31382</c:v>
                </c:pt>
                <c:pt idx="86">
                  <c:v>31413</c:v>
                </c:pt>
                <c:pt idx="87">
                  <c:v>31444</c:v>
                </c:pt>
                <c:pt idx="88">
                  <c:v>31472</c:v>
                </c:pt>
                <c:pt idx="89">
                  <c:v>31503</c:v>
                </c:pt>
                <c:pt idx="90">
                  <c:v>31533</c:v>
                </c:pt>
                <c:pt idx="91">
                  <c:v>31564</c:v>
                </c:pt>
                <c:pt idx="92">
                  <c:v>31594</c:v>
                </c:pt>
                <c:pt idx="93">
                  <c:v>31625</c:v>
                </c:pt>
                <c:pt idx="94">
                  <c:v>31656</c:v>
                </c:pt>
                <c:pt idx="95">
                  <c:v>31686</c:v>
                </c:pt>
                <c:pt idx="96">
                  <c:v>31717</c:v>
                </c:pt>
                <c:pt idx="97">
                  <c:v>31747</c:v>
                </c:pt>
                <c:pt idx="98">
                  <c:v>31778</c:v>
                </c:pt>
                <c:pt idx="99">
                  <c:v>31809</c:v>
                </c:pt>
                <c:pt idx="100">
                  <c:v>31837</c:v>
                </c:pt>
                <c:pt idx="101">
                  <c:v>31868</c:v>
                </c:pt>
                <c:pt idx="102">
                  <c:v>31898</c:v>
                </c:pt>
                <c:pt idx="103">
                  <c:v>31929</c:v>
                </c:pt>
                <c:pt idx="104">
                  <c:v>31959</c:v>
                </c:pt>
                <c:pt idx="105">
                  <c:v>31990</c:v>
                </c:pt>
                <c:pt idx="106">
                  <c:v>32021</c:v>
                </c:pt>
                <c:pt idx="107">
                  <c:v>32051</c:v>
                </c:pt>
                <c:pt idx="108">
                  <c:v>32082</c:v>
                </c:pt>
                <c:pt idx="109">
                  <c:v>32112</c:v>
                </c:pt>
                <c:pt idx="110">
                  <c:v>32143</c:v>
                </c:pt>
                <c:pt idx="111">
                  <c:v>32174</c:v>
                </c:pt>
                <c:pt idx="112">
                  <c:v>32203</c:v>
                </c:pt>
                <c:pt idx="113">
                  <c:v>32234</c:v>
                </c:pt>
                <c:pt idx="114">
                  <c:v>32264</c:v>
                </c:pt>
                <c:pt idx="115">
                  <c:v>32295</c:v>
                </c:pt>
                <c:pt idx="116">
                  <c:v>32325</c:v>
                </c:pt>
                <c:pt idx="117">
                  <c:v>32356</c:v>
                </c:pt>
                <c:pt idx="118">
                  <c:v>32387</c:v>
                </c:pt>
                <c:pt idx="119">
                  <c:v>32417</c:v>
                </c:pt>
                <c:pt idx="120">
                  <c:v>32448</c:v>
                </c:pt>
                <c:pt idx="121">
                  <c:v>32478</c:v>
                </c:pt>
                <c:pt idx="122">
                  <c:v>32509</c:v>
                </c:pt>
                <c:pt idx="123">
                  <c:v>32540</c:v>
                </c:pt>
                <c:pt idx="124">
                  <c:v>32568</c:v>
                </c:pt>
                <c:pt idx="125">
                  <c:v>32599</c:v>
                </c:pt>
                <c:pt idx="126">
                  <c:v>32629</c:v>
                </c:pt>
                <c:pt idx="127">
                  <c:v>32660</c:v>
                </c:pt>
                <c:pt idx="128">
                  <c:v>32690</c:v>
                </c:pt>
                <c:pt idx="129">
                  <c:v>32721</c:v>
                </c:pt>
                <c:pt idx="130">
                  <c:v>32752</c:v>
                </c:pt>
                <c:pt idx="131">
                  <c:v>32782</c:v>
                </c:pt>
                <c:pt idx="132">
                  <c:v>32813</c:v>
                </c:pt>
                <c:pt idx="133">
                  <c:v>32843</c:v>
                </c:pt>
                <c:pt idx="134">
                  <c:v>32874</c:v>
                </c:pt>
                <c:pt idx="135">
                  <c:v>32905</c:v>
                </c:pt>
                <c:pt idx="136">
                  <c:v>32933</c:v>
                </c:pt>
                <c:pt idx="137">
                  <c:v>32964</c:v>
                </c:pt>
                <c:pt idx="138">
                  <c:v>32994</c:v>
                </c:pt>
                <c:pt idx="139">
                  <c:v>33025</c:v>
                </c:pt>
                <c:pt idx="140">
                  <c:v>33055</c:v>
                </c:pt>
                <c:pt idx="141">
                  <c:v>33086</c:v>
                </c:pt>
                <c:pt idx="142">
                  <c:v>33117</c:v>
                </c:pt>
                <c:pt idx="143">
                  <c:v>33147</c:v>
                </c:pt>
                <c:pt idx="144">
                  <c:v>33178</c:v>
                </c:pt>
                <c:pt idx="145">
                  <c:v>33208</c:v>
                </c:pt>
                <c:pt idx="146">
                  <c:v>33239</c:v>
                </c:pt>
                <c:pt idx="147">
                  <c:v>33270</c:v>
                </c:pt>
                <c:pt idx="148">
                  <c:v>33298</c:v>
                </c:pt>
                <c:pt idx="149">
                  <c:v>33329</c:v>
                </c:pt>
                <c:pt idx="150">
                  <c:v>33359</c:v>
                </c:pt>
                <c:pt idx="151">
                  <c:v>33390</c:v>
                </c:pt>
                <c:pt idx="152">
                  <c:v>33420</c:v>
                </c:pt>
                <c:pt idx="153">
                  <c:v>33451</c:v>
                </c:pt>
                <c:pt idx="154">
                  <c:v>33482</c:v>
                </c:pt>
                <c:pt idx="155">
                  <c:v>33512</c:v>
                </c:pt>
                <c:pt idx="156">
                  <c:v>33543</c:v>
                </c:pt>
                <c:pt idx="157">
                  <c:v>33573</c:v>
                </c:pt>
                <c:pt idx="158">
                  <c:v>33604</c:v>
                </c:pt>
                <c:pt idx="159">
                  <c:v>33635</c:v>
                </c:pt>
                <c:pt idx="160">
                  <c:v>33664</c:v>
                </c:pt>
                <c:pt idx="161">
                  <c:v>33695</c:v>
                </c:pt>
                <c:pt idx="162">
                  <c:v>33725</c:v>
                </c:pt>
                <c:pt idx="163">
                  <c:v>33756</c:v>
                </c:pt>
                <c:pt idx="164">
                  <c:v>33786</c:v>
                </c:pt>
                <c:pt idx="165">
                  <c:v>33817</c:v>
                </c:pt>
                <c:pt idx="166">
                  <c:v>33848</c:v>
                </c:pt>
                <c:pt idx="167">
                  <c:v>33878</c:v>
                </c:pt>
                <c:pt idx="168">
                  <c:v>33909</c:v>
                </c:pt>
                <c:pt idx="169">
                  <c:v>33939</c:v>
                </c:pt>
                <c:pt idx="170">
                  <c:v>33970</c:v>
                </c:pt>
                <c:pt idx="171">
                  <c:v>34001</c:v>
                </c:pt>
                <c:pt idx="172">
                  <c:v>34029</c:v>
                </c:pt>
                <c:pt idx="173">
                  <c:v>34060</c:v>
                </c:pt>
                <c:pt idx="174">
                  <c:v>34090</c:v>
                </c:pt>
                <c:pt idx="175">
                  <c:v>34121</c:v>
                </c:pt>
                <c:pt idx="176">
                  <c:v>34151</c:v>
                </c:pt>
                <c:pt idx="177">
                  <c:v>34182</c:v>
                </c:pt>
                <c:pt idx="178">
                  <c:v>34213</c:v>
                </c:pt>
                <c:pt idx="179">
                  <c:v>34243</c:v>
                </c:pt>
                <c:pt idx="180">
                  <c:v>34274</c:v>
                </c:pt>
                <c:pt idx="181">
                  <c:v>34304</c:v>
                </c:pt>
                <c:pt idx="182">
                  <c:v>34335</c:v>
                </c:pt>
                <c:pt idx="183">
                  <c:v>34366</c:v>
                </c:pt>
                <c:pt idx="184">
                  <c:v>34394</c:v>
                </c:pt>
                <c:pt idx="185">
                  <c:v>34425</c:v>
                </c:pt>
                <c:pt idx="186">
                  <c:v>34455</c:v>
                </c:pt>
                <c:pt idx="187">
                  <c:v>34486</c:v>
                </c:pt>
                <c:pt idx="188">
                  <c:v>34516</c:v>
                </c:pt>
                <c:pt idx="189">
                  <c:v>34547</c:v>
                </c:pt>
                <c:pt idx="190">
                  <c:v>34578</c:v>
                </c:pt>
                <c:pt idx="191">
                  <c:v>34608</c:v>
                </c:pt>
                <c:pt idx="192">
                  <c:v>34639</c:v>
                </c:pt>
                <c:pt idx="193">
                  <c:v>34669</c:v>
                </c:pt>
                <c:pt idx="194">
                  <c:v>34700</c:v>
                </c:pt>
                <c:pt idx="195">
                  <c:v>34731</c:v>
                </c:pt>
                <c:pt idx="196">
                  <c:v>34759</c:v>
                </c:pt>
                <c:pt idx="197">
                  <c:v>34790</c:v>
                </c:pt>
                <c:pt idx="198">
                  <c:v>34820</c:v>
                </c:pt>
                <c:pt idx="199">
                  <c:v>34851</c:v>
                </c:pt>
                <c:pt idx="200">
                  <c:v>34881</c:v>
                </c:pt>
                <c:pt idx="201">
                  <c:v>34912</c:v>
                </c:pt>
                <c:pt idx="202">
                  <c:v>34943</c:v>
                </c:pt>
                <c:pt idx="203">
                  <c:v>34973</c:v>
                </c:pt>
                <c:pt idx="204">
                  <c:v>35004</c:v>
                </c:pt>
                <c:pt idx="205">
                  <c:v>35034</c:v>
                </c:pt>
                <c:pt idx="206">
                  <c:v>35065</c:v>
                </c:pt>
                <c:pt idx="207">
                  <c:v>35096</c:v>
                </c:pt>
                <c:pt idx="208">
                  <c:v>35125</c:v>
                </c:pt>
                <c:pt idx="209">
                  <c:v>35156</c:v>
                </c:pt>
                <c:pt idx="210">
                  <c:v>35186</c:v>
                </c:pt>
                <c:pt idx="211">
                  <c:v>35217</c:v>
                </c:pt>
                <c:pt idx="212">
                  <c:v>35247</c:v>
                </c:pt>
                <c:pt idx="213">
                  <c:v>35278</c:v>
                </c:pt>
                <c:pt idx="214">
                  <c:v>35309</c:v>
                </c:pt>
                <c:pt idx="215">
                  <c:v>35339</c:v>
                </c:pt>
                <c:pt idx="216">
                  <c:v>35370</c:v>
                </c:pt>
                <c:pt idx="217">
                  <c:v>35400</c:v>
                </c:pt>
                <c:pt idx="218">
                  <c:v>35431</c:v>
                </c:pt>
                <c:pt idx="219">
                  <c:v>35462</c:v>
                </c:pt>
                <c:pt idx="220">
                  <c:v>35490</c:v>
                </c:pt>
                <c:pt idx="221">
                  <c:v>35521</c:v>
                </c:pt>
                <c:pt idx="222">
                  <c:v>35551</c:v>
                </c:pt>
                <c:pt idx="223">
                  <c:v>35582</c:v>
                </c:pt>
                <c:pt idx="224">
                  <c:v>35612</c:v>
                </c:pt>
                <c:pt idx="225">
                  <c:v>35643</c:v>
                </c:pt>
                <c:pt idx="226">
                  <c:v>35674</c:v>
                </c:pt>
                <c:pt idx="227">
                  <c:v>35704</c:v>
                </c:pt>
                <c:pt idx="228">
                  <c:v>35735</c:v>
                </c:pt>
                <c:pt idx="229">
                  <c:v>35765</c:v>
                </c:pt>
                <c:pt idx="230">
                  <c:v>35796</c:v>
                </c:pt>
                <c:pt idx="231">
                  <c:v>35827</c:v>
                </c:pt>
                <c:pt idx="232">
                  <c:v>35855</c:v>
                </c:pt>
                <c:pt idx="233">
                  <c:v>35886</c:v>
                </c:pt>
                <c:pt idx="234">
                  <c:v>35916</c:v>
                </c:pt>
                <c:pt idx="235">
                  <c:v>35947</c:v>
                </c:pt>
                <c:pt idx="236">
                  <c:v>35977</c:v>
                </c:pt>
                <c:pt idx="237">
                  <c:v>36008</c:v>
                </c:pt>
                <c:pt idx="238">
                  <c:v>36039</c:v>
                </c:pt>
                <c:pt idx="239">
                  <c:v>36069</c:v>
                </c:pt>
                <c:pt idx="240">
                  <c:v>36100</c:v>
                </c:pt>
                <c:pt idx="241">
                  <c:v>36130</c:v>
                </c:pt>
                <c:pt idx="242">
                  <c:v>36161</c:v>
                </c:pt>
                <c:pt idx="243">
                  <c:v>36192</c:v>
                </c:pt>
                <c:pt idx="244">
                  <c:v>36220</c:v>
                </c:pt>
                <c:pt idx="245">
                  <c:v>36251</c:v>
                </c:pt>
                <c:pt idx="246">
                  <c:v>36281</c:v>
                </c:pt>
                <c:pt idx="247">
                  <c:v>36312</c:v>
                </c:pt>
                <c:pt idx="248">
                  <c:v>36342</c:v>
                </c:pt>
                <c:pt idx="249">
                  <c:v>36373</c:v>
                </c:pt>
                <c:pt idx="250">
                  <c:v>36404</c:v>
                </c:pt>
                <c:pt idx="251">
                  <c:v>36434</c:v>
                </c:pt>
                <c:pt idx="252">
                  <c:v>36465</c:v>
                </c:pt>
                <c:pt idx="253">
                  <c:v>36495</c:v>
                </c:pt>
                <c:pt idx="254">
                  <c:v>36526</c:v>
                </c:pt>
                <c:pt idx="255">
                  <c:v>36557</c:v>
                </c:pt>
                <c:pt idx="256">
                  <c:v>36586</c:v>
                </c:pt>
                <c:pt idx="257">
                  <c:v>36617</c:v>
                </c:pt>
                <c:pt idx="258">
                  <c:v>36647</c:v>
                </c:pt>
                <c:pt idx="259">
                  <c:v>36678</c:v>
                </c:pt>
                <c:pt idx="260">
                  <c:v>36708</c:v>
                </c:pt>
                <c:pt idx="261">
                  <c:v>36739</c:v>
                </c:pt>
                <c:pt idx="262">
                  <c:v>36770</c:v>
                </c:pt>
                <c:pt idx="263">
                  <c:v>36800</c:v>
                </c:pt>
                <c:pt idx="264">
                  <c:v>36831</c:v>
                </c:pt>
                <c:pt idx="265">
                  <c:v>36861</c:v>
                </c:pt>
                <c:pt idx="266">
                  <c:v>36892</c:v>
                </c:pt>
                <c:pt idx="267">
                  <c:v>36923</c:v>
                </c:pt>
                <c:pt idx="268">
                  <c:v>36951</c:v>
                </c:pt>
                <c:pt idx="269">
                  <c:v>36982</c:v>
                </c:pt>
                <c:pt idx="270">
                  <c:v>37012</c:v>
                </c:pt>
                <c:pt idx="271">
                  <c:v>37043</c:v>
                </c:pt>
                <c:pt idx="272">
                  <c:v>37073</c:v>
                </c:pt>
                <c:pt idx="273">
                  <c:v>37104</c:v>
                </c:pt>
                <c:pt idx="274">
                  <c:v>37135</c:v>
                </c:pt>
                <c:pt idx="275">
                  <c:v>37165</c:v>
                </c:pt>
                <c:pt idx="276">
                  <c:v>37196</c:v>
                </c:pt>
                <c:pt idx="277">
                  <c:v>37226</c:v>
                </c:pt>
                <c:pt idx="278">
                  <c:v>37257</c:v>
                </c:pt>
                <c:pt idx="279">
                  <c:v>37288</c:v>
                </c:pt>
                <c:pt idx="280">
                  <c:v>37316</c:v>
                </c:pt>
                <c:pt idx="281">
                  <c:v>37347</c:v>
                </c:pt>
                <c:pt idx="282">
                  <c:v>37377</c:v>
                </c:pt>
                <c:pt idx="283">
                  <c:v>37408</c:v>
                </c:pt>
                <c:pt idx="284">
                  <c:v>37438</c:v>
                </c:pt>
                <c:pt idx="285">
                  <c:v>37469</c:v>
                </c:pt>
                <c:pt idx="286">
                  <c:v>37500</c:v>
                </c:pt>
                <c:pt idx="287">
                  <c:v>37530</c:v>
                </c:pt>
                <c:pt idx="288">
                  <c:v>37561</c:v>
                </c:pt>
                <c:pt idx="289">
                  <c:v>37591</c:v>
                </c:pt>
                <c:pt idx="290">
                  <c:v>37622</c:v>
                </c:pt>
                <c:pt idx="291">
                  <c:v>37653</c:v>
                </c:pt>
                <c:pt idx="292">
                  <c:v>37681</c:v>
                </c:pt>
                <c:pt idx="293">
                  <c:v>37712</c:v>
                </c:pt>
                <c:pt idx="294">
                  <c:v>37742</c:v>
                </c:pt>
                <c:pt idx="295">
                  <c:v>37773</c:v>
                </c:pt>
                <c:pt idx="296">
                  <c:v>37803</c:v>
                </c:pt>
                <c:pt idx="297">
                  <c:v>37834</c:v>
                </c:pt>
                <c:pt idx="298">
                  <c:v>37865</c:v>
                </c:pt>
                <c:pt idx="299">
                  <c:v>37895</c:v>
                </c:pt>
                <c:pt idx="300">
                  <c:v>37926</c:v>
                </c:pt>
                <c:pt idx="301">
                  <c:v>37956</c:v>
                </c:pt>
                <c:pt idx="302">
                  <c:v>37987</c:v>
                </c:pt>
                <c:pt idx="303">
                  <c:v>38018</c:v>
                </c:pt>
                <c:pt idx="304">
                  <c:v>38047</c:v>
                </c:pt>
                <c:pt idx="305">
                  <c:v>38078</c:v>
                </c:pt>
                <c:pt idx="306">
                  <c:v>38108</c:v>
                </c:pt>
                <c:pt idx="307">
                  <c:v>38139</c:v>
                </c:pt>
                <c:pt idx="308">
                  <c:v>38169</c:v>
                </c:pt>
                <c:pt idx="309">
                  <c:v>38200</c:v>
                </c:pt>
                <c:pt idx="310">
                  <c:v>38231</c:v>
                </c:pt>
                <c:pt idx="311">
                  <c:v>38261</c:v>
                </c:pt>
                <c:pt idx="312">
                  <c:v>38292</c:v>
                </c:pt>
                <c:pt idx="313">
                  <c:v>38322</c:v>
                </c:pt>
                <c:pt idx="314">
                  <c:v>38353</c:v>
                </c:pt>
                <c:pt idx="315">
                  <c:v>38384</c:v>
                </c:pt>
                <c:pt idx="316">
                  <c:v>38412</c:v>
                </c:pt>
                <c:pt idx="317">
                  <c:v>38443</c:v>
                </c:pt>
                <c:pt idx="318">
                  <c:v>38473</c:v>
                </c:pt>
                <c:pt idx="319">
                  <c:v>38504</c:v>
                </c:pt>
                <c:pt idx="320">
                  <c:v>38534</c:v>
                </c:pt>
                <c:pt idx="321">
                  <c:v>38565</c:v>
                </c:pt>
                <c:pt idx="322">
                  <c:v>38596</c:v>
                </c:pt>
                <c:pt idx="323">
                  <c:v>38626</c:v>
                </c:pt>
                <c:pt idx="324">
                  <c:v>38657</c:v>
                </c:pt>
                <c:pt idx="325">
                  <c:v>38687</c:v>
                </c:pt>
                <c:pt idx="326">
                  <c:v>38718</c:v>
                </c:pt>
                <c:pt idx="327">
                  <c:v>38749</c:v>
                </c:pt>
                <c:pt idx="328">
                  <c:v>38777</c:v>
                </c:pt>
                <c:pt idx="329">
                  <c:v>38808</c:v>
                </c:pt>
                <c:pt idx="330">
                  <c:v>38838</c:v>
                </c:pt>
                <c:pt idx="331">
                  <c:v>38869</c:v>
                </c:pt>
                <c:pt idx="332">
                  <c:v>38899</c:v>
                </c:pt>
                <c:pt idx="333">
                  <c:v>38930</c:v>
                </c:pt>
                <c:pt idx="334">
                  <c:v>38961</c:v>
                </c:pt>
                <c:pt idx="335">
                  <c:v>38991</c:v>
                </c:pt>
                <c:pt idx="336">
                  <c:v>39022</c:v>
                </c:pt>
                <c:pt idx="337">
                  <c:v>39052</c:v>
                </c:pt>
                <c:pt idx="338">
                  <c:v>39083</c:v>
                </c:pt>
                <c:pt idx="339">
                  <c:v>39114</c:v>
                </c:pt>
                <c:pt idx="340">
                  <c:v>39142</c:v>
                </c:pt>
                <c:pt idx="341">
                  <c:v>39173</c:v>
                </c:pt>
                <c:pt idx="342">
                  <c:v>39203</c:v>
                </c:pt>
                <c:pt idx="343">
                  <c:v>39234</c:v>
                </c:pt>
                <c:pt idx="344">
                  <c:v>39264</c:v>
                </c:pt>
                <c:pt idx="345">
                  <c:v>39295</c:v>
                </c:pt>
                <c:pt idx="346">
                  <c:v>39326</c:v>
                </c:pt>
                <c:pt idx="347">
                  <c:v>39356</c:v>
                </c:pt>
                <c:pt idx="348">
                  <c:v>39387</c:v>
                </c:pt>
                <c:pt idx="349">
                  <c:v>39417</c:v>
                </c:pt>
                <c:pt idx="350">
                  <c:v>39448</c:v>
                </c:pt>
                <c:pt idx="351">
                  <c:v>39479</c:v>
                </c:pt>
                <c:pt idx="352">
                  <c:v>39508</c:v>
                </c:pt>
                <c:pt idx="353">
                  <c:v>39539</c:v>
                </c:pt>
                <c:pt idx="354">
                  <c:v>39569</c:v>
                </c:pt>
                <c:pt idx="355">
                  <c:v>39600</c:v>
                </c:pt>
                <c:pt idx="356">
                  <c:v>39630</c:v>
                </c:pt>
                <c:pt idx="357">
                  <c:v>39661</c:v>
                </c:pt>
                <c:pt idx="358">
                  <c:v>39692</c:v>
                </c:pt>
                <c:pt idx="359">
                  <c:v>39722</c:v>
                </c:pt>
                <c:pt idx="360">
                  <c:v>39753</c:v>
                </c:pt>
                <c:pt idx="361">
                  <c:v>39783</c:v>
                </c:pt>
                <c:pt idx="362">
                  <c:v>39814</c:v>
                </c:pt>
                <c:pt idx="363">
                  <c:v>39845</c:v>
                </c:pt>
                <c:pt idx="364">
                  <c:v>39873</c:v>
                </c:pt>
                <c:pt idx="365">
                  <c:v>39904</c:v>
                </c:pt>
                <c:pt idx="366">
                  <c:v>39934</c:v>
                </c:pt>
                <c:pt idx="367">
                  <c:v>39965</c:v>
                </c:pt>
                <c:pt idx="368">
                  <c:v>39995</c:v>
                </c:pt>
                <c:pt idx="369">
                  <c:v>40026</c:v>
                </c:pt>
                <c:pt idx="370">
                  <c:v>40057</c:v>
                </c:pt>
                <c:pt idx="371">
                  <c:v>40087</c:v>
                </c:pt>
                <c:pt idx="372">
                  <c:v>40118</c:v>
                </c:pt>
                <c:pt idx="373">
                  <c:v>40148</c:v>
                </c:pt>
                <c:pt idx="374">
                  <c:v>40179</c:v>
                </c:pt>
                <c:pt idx="375">
                  <c:v>40210</c:v>
                </c:pt>
                <c:pt idx="376">
                  <c:v>40238</c:v>
                </c:pt>
                <c:pt idx="377">
                  <c:v>40269</c:v>
                </c:pt>
                <c:pt idx="378">
                  <c:v>40299</c:v>
                </c:pt>
                <c:pt idx="379">
                  <c:v>40330</c:v>
                </c:pt>
                <c:pt idx="380">
                  <c:v>40360</c:v>
                </c:pt>
                <c:pt idx="381">
                  <c:v>40391</c:v>
                </c:pt>
                <c:pt idx="382">
                  <c:v>40422</c:v>
                </c:pt>
                <c:pt idx="383">
                  <c:v>40452</c:v>
                </c:pt>
                <c:pt idx="384">
                  <c:v>40483</c:v>
                </c:pt>
                <c:pt idx="385">
                  <c:v>40513</c:v>
                </c:pt>
                <c:pt idx="386">
                  <c:v>40544</c:v>
                </c:pt>
                <c:pt idx="387">
                  <c:v>40575</c:v>
                </c:pt>
                <c:pt idx="388">
                  <c:v>40603</c:v>
                </c:pt>
                <c:pt idx="389">
                  <c:v>40634</c:v>
                </c:pt>
                <c:pt idx="390">
                  <c:v>40664</c:v>
                </c:pt>
                <c:pt idx="391">
                  <c:v>40695</c:v>
                </c:pt>
                <c:pt idx="392">
                  <c:v>40725</c:v>
                </c:pt>
                <c:pt idx="393">
                  <c:v>40756</c:v>
                </c:pt>
                <c:pt idx="394">
                  <c:v>40787</c:v>
                </c:pt>
                <c:pt idx="395">
                  <c:v>40817</c:v>
                </c:pt>
                <c:pt idx="396">
                  <c:v>40848</c:v>
                </c:pt>
                <c:pt idx="397">
                  <c:v>40878</c:v>
                </c:pt>
                <c:pt idx="398">
                  <c:v>40909</c:v>
                </c:pt>
                <c:pt idx="399">
                  <c:v>40940</c:v>
                </c:pt>
                <c:pt idx="400">
                  <c:v>40969</c:v>
                </c:pt>
                <c:pt idx="401">
                  <c:v>41000</c:v>
                </c:pt>
                <c:pt idx="402">
                  <c:v>41030</c:v>
                </c:pt>
                <c:pt idx="403">
                  <c:v>41061</c:v>
                </c:pt>
                <c:pt idx="404">
                  <c:v>41091</c:v>
                </c:pt>
                <c:pt idx="405">
                  <c:v>41122</c:v>
                </c:pt>
                <c:pt idx="406">
                  <c:v>41153</c:v>
                </c:pt>
                <c:pt idx="407">
                  <c:v>41183</c:v>
                </c:pt>
                <c:pt idx="408">
                  <c:v>41214</c:v>
                </c:pt>
                <c:pt idx="409">
                  <c:v>41244</c:v>
                </c:pt>
                <c:pt idx="410">
                  <c:v>41275</c:v>
                </c:pt>
                <c:pt idx="411">
                  <c:v>41306</c:v>
                </c:pt>
                <c:pt idx="412">
                  <c:v>41334</c:v>
                </c:pt>
                <c:pt idx="413">
                  <c:v>41365</c:v>
                </c:pt>
                <c:pt idx="414">
                  <c:v>41395</c:v>
                </c:pt>
                <c:pt idx="415">
                  <c:v>41426</c:v>
                </c:pt>
                <c:pt idx="416">
                  <c:v>41456</c:v>
                </c:pt>
                <c:pt idx="417">
                  <c:v>41487</c:v>
                </c:pt>
                <c:pt idx="418">
                  <c:v>41518</c:v>
                </c:pt>
                <c:pt idx="419">
                  <c:v>41548</c:v>
                </c:pt>
                <c:pt idx="420">
                  <c:v>41579</c:v>
                </c:pt>
                <c:pt idx="421">
                  <c:v>41609</c:v>
                </c:pt>
                <c:pt idx="422">
                  <c:v>41640</c:v>
                </c:pt>
                <c:pt idx="423">
                  <c:v>41671</c:v>
                </c:pt>
                <c:pt idx="424">
                  <c:v>41699</c:v>
                </c:pt>
                <c:pt idx="425">
                  <c:v>41730</c:v>
                </c:pt>
                <c:pt idx="426">
                  <c:v>41760</c:v>
                </c:pt>
                <c:pt idx="427">
                  <c:v>41791</c:v>
                </c:pt>
                <c:pt idx="428">
                  <c:v>41821</c:v>
                </c:pt>
                <c:pt idx="429">
                  <c:v>41852</c:v>
                </c:pt>
                <c:pt idx="430">
                  <c:v>41883</c:v>
                </c:pt>
                <c:pt idx="431">
                  <c:v>41913</c:v>
                </c:pt>
                <c:pt idx="432">
                  <c:v>41944</c:v>
                </c:pt>
                <c:pt idx="433">
                  <c:v>41974</c:v>
                </c:pt>
                <c:pt idx="434">
                  <c:v>42005</c:v>
                </c:pt>
                <c:pt idx="435">
                  <c:v>42036</c:v>
                </c:pt>
                <c:pt idx="436">
                  <c:v>42064</c:v>
                </c:pt>
                <c:pt idx="437">
                  <c:v>42095</c:v>
                </c:pt>
                <c:pt idx="438">
                  <c:v>42125</c:v>
                </c:pt>
                <c:pt idx="439">
                  <c:v>42156</c:v>
                </c:pt>
                <c:pt idx="440">
                  <c:v>42186</c:v>
                </c:pt>
                <c:pt idx="441">
                  <c:v>42217</c:v>
                </c:pt>
                <c:pt idx="442">
                  <c:v>42248</c:v>
                </c:pt>
                <c:pt idx="443">
                  <c:v>42278</c:v>
                </c:pt>
                <c:pt idx="444">
                  <c:v>42309</c:v>
                </c:pt>
                <c:pt idx="445">
                  <c:v>42339</c:v>
                </c:pt>
                <c:pt idx="446">
                  <c:v>42370</c:v>
                </c:pt>
                <c:pt idx="447">
                  <c:v>42401</c:v>
                </c:pt>
                <c:pt idx="448">
                  <c:v>42430</c:v>
                </c:pt>
                <c:pt idx="449">
                  <c:v>42461</c:v>
                </c:pt>
                <c:pt idx="450">
                  <c:v>42491</c:v>
                </c:pt>
                <c:pt idx="451">
                  <c:v>42522</c:v>
                </c:pt>
                <c:pt idx="452">
                  <c:v>42552</c:v>
                </c:pt>
                <c:pt idx="453">
                  <c:v>42583</c:v>
                </c:pt>
                <c:pt idx="454">
                  <c:v>42614</c:v>
                </c:pt>
                <c:pt idx="455">
                  <c:v>42644</c:v>
                </c:pt>
                <c:pt idx="456">
                  <c:v>42675</c:v>
                </c:pt>
                <c:pt idx="457">
                  <c:v>42705</c:v>
                </c:pt>
              </c:numCache>
            </c:numRef>
          </c:cat>
          <c:val>
            <c:numRef>
              <c:f>'Heat Oil-M'!$E$41:$E$498</c:f>
              <c:numCache>
                <c:formatCode>General</c:formatCode>
                <c:ptCount val="458"/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5272064"/>
        <c:axId val="235273600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'Heat Oil-M'!$A$41:$A$498</c:f>
              <c:numCache>
                <c:formatCode>mmmm\ yyyy</c:formatCode>
                <c:ptCount val="458"/>
                <c:pt idx="0">
                  <c:v>28795</c:v>
                </c:pt>
                <c:pt idx="1">
                  <c:v>28825</c:v>
                </c:pt>
                <c:pt idx="2">
                  <c:v>28856</c:v>
                </c:pt>
                <c:pt idx="3">
                  <c:v>28887</c:v>
                </c:pt>
                <c:pt idx="4">
                  <c:v>28915</c:v>
                </c:pt>
                <c:pt idx="5">
                  <c:v>28946</c:v>
                </c:pt>
                <c:pt idx="6">
                  <c:v>28976</c:v>
                </c:pt>
                <c:pt idx="7">
                  <c:v>29007</c:v>
                </c:pt>
                <c:pt idx="8">
                  <c:v>29037</c:v>
                </c:pt>
                <c:pt idx="9">
                  <c:v>29068</c:v>
                </c:pt>
                <c:pt idx="10">
                  <c:v>29099</c:v>
                </c:pt>
                <c:pt idx="11">
                  <c:v>29129</c:v>
                </c:pt>
                <c:pt idx="12">
                  <c:v>29160</c:v>
                </c:pt>
                <c:pt idx="13">
                  <c:v>29190</c:v>
                </c:pt>
                <c:pt idx="14">
                  <c:v>29221</c:v>
                </c:pt>
                <c:pt idx="15">
                  <c:v>29252</c:v>
                </c:pt>
                <c:pt idx="16">
                  <c:v>29281</c:v>
                </c:pt>
                <c:pt idx="17">
                  <c:v>29312</c:v>
                </c:pt>
                <c:pt idx="18">
                  <c:v>29342</c:v>
                </c:pt>
                <c:pt idx="19">
                  <c:v>29373</c:v>
                </c:pt>
                <c:pt idx="20">
                  <c:v>29403</c:v>
                </c:pt>
                <c:pt idx="21">
                  <c:v>29434</c:v>
                </c:pt>
                <c:pt idx="22">
                  <c:v>29465</c:v>
                </c:pt>
                <c:pt idx="23">
                  <c:v>29495</c:v>
                </c:pt>
                <c:pt idx="24">
                  <c:v>29526</c:v>
                </c:pt>
                <c:pt idx="25">
                  <c:v>29556</c:v>
                </c:pt>
                <c:pt idx="26">
                  <c:v>29587</c:v>
                </c:pt>
                <c:pt idx="27">
                  <c:v>29618</c:v>
                </c:pt>
                <c:pt idx="28">
                  <c:v>29646</c:v>
                </c:pt>
                <c:pt idx="29">
                  <c:v>29677</c:v>
                </c:pt>
                <c:pt idx="30">
                  <c:v>29707</c:v>
                </c:pt>
                <c:pt idx="31">
                  <c:v>29738</c:v>
                </c:pt>
                <c:pt idx="32">
                  <c:v>29768</c:v>
                </c:pt>
                <c:pt idx="33">
                  <c:v>29799</c:v>
                </c:pt>
                <c:pt idx="34">
                  <c:v>29830</c:v>
                </c:pt>
                <c:pt idx="35">
                  <c:v>29860</c:v>
                </c:pt>
                <c:pt idx="36">
                  <c:v>29891</c:v>
                </c:pt>
                <c:pt idx="37">
                  <c:v>29921</c:v>
                </c:pt>
                <c:pt idx="38">
                  <c:v>29952</c:v>
                </c:pt>
                <c:pt idx="39">
                  <c:v>29983</c:v>
                </c:pt>
                <c:pt idx="40">
                  <c:v>30011</c:v>
                </c:pt>
                <c:pt idx="41">
                  <c:v>30042</c:v>
                </c:pt>
                <c:pt idx="42">
                  <c:v>30072</c:v>
                </c:pt>
                <c:pt idx="43">
                  <c:v>30103</c:v>
                </c:pt>
                <c:pt idx="44">
                  <c:v>30133</c:v>
                </c:pt>
                <c:pt idx="45">
                  <c:v>30164</c:v>
                </c:pt>
                <c:pt idx="46">
                  <c:v>30195</c:v>
                </c:pt>
                <c:pt idx="47">
                  <c:v>30225</c:v>
                </c:pt>
                <c:pt idx="48">
                  <c:v>30256</c:v>
                </c:pt>
                <c:pt idx="49">
                  <c:v>30286</c:v>
                </c:pt>
                <c:pt idx="50">
                  <c:v>30317</c:v>
                </c:pt>
                <c:pt idx="51">
                  <c:v>30348</c:v>
                </c:pt>
                <c:pt idx="52">
                  <c:v>30376</c:v>
                </c:pt>
                <c:pt idx="53">
                  <c:v>30407</c:v>
                </c:pt>
                <c:pt idx="54">
                  <c:v>30437</c:v>
                </c:pt>
                <c:pt idx="55">
                  <c:v>30468</c:v>
                </c:pt>
                <c:pt idx="56">
                  <c:v>30498</c:v>
                </c:pt>
                <c:pt idx="57">
                  <c:v>30529</c:v>
                </c:pt>
                <c:pt idx="58">
                  <c:v>30560</c:v>
                </c:pt>
                <c:pt idx="59">
                  <c:v>30590</c:v>
                </c:pt>
                <c:pt idx="60">
                  <c:v>30621</c:v>
                </c:pt>
                <c:pt idx="61">
                  <c:v>30651</c:v>
                </c:pt>
                <c:pt idx="62">
                  <c:v>30682</c:v>
                </c:pt>
                <c:pt idx="63">
                  <c:v>30713</c:v>
                </c:pt>
                <c:pt idx="64">
                  <c:v>30742</c:v>
                </c:pt>
                <c:pt idx="65">
                  <c:v>30773</c:v>
                </c:pt>
                <c:pt idx="66">
                  <c:v>30803</c:v>
                </c:pt>
                <c:pt idx="67">
                  <c:v>30834</c:v>
                </c:pt>
                <c:pt idx="68">
                  <c:v>30864</c:v>
                </c:pt>
                <c:pt idx="69">
                  <c:v>30895</c:v>
                </c:pt>
                <c:pt idx="70">
                  <c:v>30926</c:v>
                </c:pt>
                <c:pt idx="71">
                  <c:v>30956</c:v>
                </c:pt>
                <c:pt idx="72">
                  <c:v>30987</c:v>
                </c:pt>
                <c:pt idx="73">
                  <c:v>31017</c:v>
                </c:pt>
                <c:pt idx="74">
                  <c:v>31048</c:v>
                </c:pt>
                <c:pt idx="75">
                  <c:v>31079</c:v>
                </c:pt>
                <c:pt idx="76">
                  <c:v>31107</c:v>
                </c:pt>
                <c:pt idx="77">
                  <c:v>31138</c:v>
                </c:pt>
                <c:pt idx="78">
                  <c:v>31168</c:v>
                </c:pt>
                <c:pt idx="79">
                  <c:v>31199</c:v>
                </c:pt>
                <c:pt idx="80">
                  <c:v>31229</c:v>
                </c:pt>
                <c:pt idx="81">
                  <c:v>31260</c:v>
                </c:pt>
                <c:pt idx="82">
                  <c:v>31291</c:v>
                </c:pt>
                <c:pt idx="83">
                  <c:v>31321</c:v>
                </c:pt>
                <c:pt idx="84">
                  <c:v>31352</c:v>
                </c:pt>
                <c:pt idx="85">
                  <c:v>31382</c:v>
                </c:pt>
                <c:pt idx="86">
                  <c:v>31413</c:v>
                </c:pt>
                <c:pt idx="87">
                  <c:v>31444</c:v>
                </c:pt>
                <c:pt idx="88">
                  <c:v>31472</c:v>
                </c:pt>
                <c:pt idx="89">
                  <c:v>31503</c:v>
                </c:pt>
                <c:pt idx="90">
                  <c:v>31533</c:v>
                </c:pt>
                <c:pt idx="91">
                  <c:v>31564</c:v>
                </c:pt>
                <c:pt idx="92">
                  <c:v>31594</c:v>
                </c:pt>
                <c:pt idx="93">
                  <c:v>31625</c:v>
                </c:pt>
                <c:pt idx="94">
                  <c:v>31656</c:v>
                </c:pt>
                <c:pt idx="95">
                  <c:v>31686</c:v>
                </c:pt>
                <c:pt idx="96">
                  <c:v>31717</c:v>
                </c:pt>
                <c:pt idx="97">
                  <c:v>31747</c:v>
                </c:pt>
                <c:pt idx="98">
                  <c:v>31778</c:v>
                </c:pt>
                <c:pt idx="99">
                  <c:v>31809</c:v>
                </c:pt>
                <c:pt idx="100">
                  <c:v>31837</c:v>
                </c:pt>
                <c:pt idx="101">
                  <c:v>31868</c:v>
                </c:pt>
                <c:pt idx="102">
                  <c:v>31898</c:v>
                </c:pt>
                <c:pt idx="103">
                  <c:v>31929</c:v>
                </c:pt>
                <c:pt idx="104">
                  <c:v>31959</c:v>
                </c:pt>
                <c:pt idx="105">
                  <c:v>31990</c:v>
                </c:pt>
                <c:pt idx="106">
                  <c:v>32021</c:v>
                </c:pt>
                <c:pt idx="107">
                  <c:v>32051</c:v>
                </c:pt>
                <c:pt idx="108">
                  <c:v>32082</c:v>
                </c:pt>
                <c:pt idx="109">
                  <c:v>32112</c:v>
                </c:pt>
                <c:pt idx="110">
                  <c:v>32143</c:v>
                </c:pt>
                <c:pt idx="111">
                  <c:v>32174</c:v>
                </c:pt>
                <c:pt idx="112">
                  <c:v>32203</c:v>
                </c:pt>
                <c:pt idx="113">
                  <c:v>32234</c:v>
                </c:pt>
                <c:pt idx="114">
                  <c:v>32264</c:v>
                </c:pt>
                <c:pt idx="115">
                  <c:v>32295</c:v>
                </c:pt>
                <c:pt idx="116">
                  <c:v>32325</c:v>
                </c:pt>
                <c:pt idx="117">
                  <c:v>32356</c:v>
                </c:pt>
                <c:pt idx="118">
                  <c:v>32387</c:v>
                </c:pt>
                <c:pt idx="119">
                  <c:v>32417</c:v>
                </c:pt>
                <c:pt idx="120">
                  <c:v>32448</c:v>
                </c:pt>
                <c:pt idx="121">
                  <c:v>32478</c:v>
                </c:pt>
                <c:pt idx="122">
                  <c:v>32509</c:v>
                </c:pt>
                <c:pt idx="123">
                  <c:v>32540</c:v>
                </c:pt>
                <c:pt idx="124">
                  <c:v>32568</c:v>
                </c:pt>
                <c:pt idx="125">
                  <c:v>32599</c:v>
                </c:pt>
                <c:pt idx="126">
                  <c:v>32629</c:v>
                </c:pt>
                <c:pt idx="127">
                  <c:v>32660</c:v>
                </c:pt>
                <c:pt idx="128">
                  <c:v>32690</c:v>
                </c:pt>
                <c:pt idx="129">
                  <c:v>32721</c:v>
                </c:pt>
                <c:pt idx="130">
                  <c:v>32752</c:v>
                </c:pt>
                <c:pt idx="131">
                  <c:v>32782</c:v>
                </c:pt>
                <c:pt idx="132">
                  <c:v>32813</c:v>
                </c:pt>
                <c:pt idx="133">
                  <c:v>32843</c:v>
                </c:pt>
                <c:pt idx="134">
                  <c:v>32874</c:v>
                </c:pt>
                <c:pt idx="135">
                  <c:v>32905</c:v>
                </c:pt>
                <c:pt idx="136">
                  <c:v>32933</c:v>
                </c:pt>
                <c:pt idx="137">
                  <c:v>32964</c:v>
                </c:pt>
                <c:pt idx="138">
                  <c:v>32994</c:v>
                </c:pt>
                <c:pt idx="139">
                  <c:v>33025</c:v>
                </c:pt>
                <c:pt idx="140">
                  <c:v>33055</c:v>
                </c:pt>
                <c:pt idx="141">
                  <c:v>33086</c:v>
                </c:pt>
                <c:pt idx="142">
                  <c:v>33117</c:v>
                </c:pt>
                <c:pt idx="143">
                  <c:v>33147</c:v>
                </c:pt>
                <c:pt idx="144">
                  <c:v>33178</c:v>
                </c:pt>
                <c:pt idx="145">
                  <c:v>33208</c:v>
                </c:pt>
                <c:pt idx="146">
                  <c:v>33239</c:v>
                </c:pt>
                <c:pt idx="147">
                  <c:v>33270</c:v>
                </c:pt>
                <c:pt idx="148">
                  <c:v>33298</c:v>
                </c:pt>
                <c:pt idx="149">
                  <c:v>33329</c:v>
                </c:pt>
                <c:pt idx="150">
                  <c:v>33359</c:v>
                </c:pt>
                <c:pt idx="151">
                  <c:v>33390</c:v>
                </c:pt>
                <c:pt idx="152">
                  <c:v>33420</c:v>
                </c:pt>
                <c:pt idx="153">
                  <c:v>33451</c:v>
                </c:pt>
                <c:pt idx="154">
                  <c:v>33482</c:v>
                </c:pt>
                <c:pt idx="155">
                  <c:v>33512</c:v>
                </c:pt>
                <c:pt idx="156">
                  <c:v>33543</c:v>
                </c:pt>
                <c:pt idx="157">
                  <c:v>33573</c:v>
                </c:pt>
                <c:pt idx="158">
                  <c:v>33604</c:v>
                </c:pt>
                <c:pt idx="159">
                  <c:v>33635</c:v>
                </c:pt>
                <c:pt idx="160">
                  <c:v>33664</c:v>
                </c:pt>
                <c:pt idx="161">
                  <c:v>33695</c:v>
                </c:pt>
                <c:pt idx="162">
                  <c:v>33725</c:v>
                </c:pt>
                <c:pt idx="163">
                  <c:v>33756</c:v>
                </c:pt>
                <c:pt idx="164">
                  <c:v>33786</c:v>
                </c:pt>
                <c:pt idx="165">
                  <c:v>33817</c:v>
                </c:pt>
                <c:pt idx="166">
                  <c:v>33848</c:v>
                </c:pt>
                <c:pt idx="167">
                  <c:v>33878</c:v>
                </c:pt>
                <c:pt idx="168">
                  <c:v>33909</c:v>
                </c:pt>
                <c:pt idx="169">
                  <c:v>33939</c:v>
                </c:pt>
                <c:pt idx="170">
                  <c:v>33970</c:v>
                </c:pt>
                <c:pt idx="171">
                  <c:v>34001</c:v>
                </c:pt>
                <c:pt idx="172">
                  <c:v>34029</c:v>
                </c:pt>
                <c:pt idx="173">
                  <c:v>34060</c:v>
                </c:pt>
                <c:pt idx="174">
                  <c:v>34090</c:v>
                </c:pt>
                <c:pt idx="175">
                  <c:v>34121</c:v>
                </c:pt>
                <c:pt idx="176">
                  <c:v>34151</c:v>
                </c:pt>
                <c:pt idx="177">
                  <c:v>34182</c:v>
                </c:pt>
                <c:pt idx="178">
                  <c:v>34213</c:v>
                </c:pt>
                <c:pt idx="179">
                  <c:v>34243</c:v>
                </c:pt>
                <c:pt idx="180">
                  <c:v>34274</c:v>
                </c:pt>
                <c:pt idx="181">
                  <c:v>34304</c:v>
                </c:pt>
                <c:pt idx="182">
                  <c:v>34335</c:v>
                </c:pt>
                <c:pt idx="183">
                  <c:v>34366</c:v>
                </c:pt>
                <c:pt idx="184">
                  <c:v>34394</c:v>
                </c:pt>
                <c:pt idx="185">
                  <c:v>34425</c:v>
                </c:pt>
                <c:pt idx="186">
                  <c:v>34455</c:v>
                </c:pt>
                <c:pt idx="187">
                  <c:v>34486</c:v>
                </c:pt>
                <c:pt idx="188">
                  <c:v>34516</c:v>
                </c:pt>
                <c:pt idx="189">
                  <c:v>34547</c:v>
                </c:pt>
                <c:pt idx="190">
                  <c:v>34578</c:v>
                </c:pt>
                <c:pt idx="191">
                  <c:v>34608</c:v>
                </c:pt>
                <c:pt idx="192">
                  <c:v>34639</c:v>
                </c:pt>
                <c:pt idx="193">
                  <c:v>34669</c:v>
                </c:pt>
                <c:pt idx="194">
                  <c:v>34700</c:v>
                </c:pt>
                <c:pt idx="195">
                  <c:v>34731</c:v>
                </c:pt>
                <c:pt idx="196">
                  <c:v>34759</c:v>
                </c:pt>
                <c:pt idx="197">
                  <c:v>34790</c:v>
                </c:pt>
                <c:pt idx="198">
                  <c:v>34820</c:v>
                </c:pt>
                <c:pt idx="199">
                  <c:v>34851</c:v>
                </c:pt>
                <c:pt idx="200">
                  <c:v>34881</c:v>
                </c:pt>
                <c:pt idx="201">
                  <c:v>34912</c:v>
                </c:pt>
                <c:pt idx="202">
                  <c:v>34943</c:v>
                </c:pt>
                <c:pt idx="203">
                  <c:v>34973</c:v>
                </c:pt>
                <c:pt idx="204">
                  <c:v>35004</c:v>
                </c:pt>
                <c:pt idx="205">
                  <c:v>35034</c:v>
                </c:pt>
                <c:pt idx="206">
                  <c:v>35065</c:v>
                </c:pt>
                <c:pt idx="207">
                  <c:v>35096</c:v>
                </c:pt>
                <c:pt idx="208">
                  <c:v>35125</c:v>
                </c:pt>
                <c:pt idx="209">
                  <c:v>35156</c:v>
                </c:pt>
                <c:pt idx="210">
                  <c:v>35186</c:v>
                </c:pt>
                <c:pt idx="211">
                  <c:v>35217</c:v>
                </c:pt>
                <c:pt idx="212">
                  <c:v>35247</c:v>
                </c:pt>
                <c:pt idx="213">
                  <c:v>35278</c:v>
                </c:pt>
                <c:pt idx="214">
                  <c:v>35309</c:v>
                </c:pt>
                <c:pt idx="215">
                  <c:v>35339</c:v>
                </c:pt>
                <c:pt idx="216">
                  <c:v>35370</c:v>
                </c:pt>
                <c:pt idx="217">
                  <c:v>35400</c:v>
                </c:pt>
                <c:pt idx="218">
                  <c:v>35431</c:v>
                </c:pt>
                <c:pt idx="219">
                  <c:v>35462</c:v>
                </c:pt>
                <c:pt idx="220">
                  <c:v>35490</c:v>
                </c:pt>
                <c:pt idx="221">
                  <c:v>35521</c:v>
                </c:pt>
                <c:pt idx="222">
                  <c:v>35551</c:v>
                </c:pt>
                <c:pt idx="223">
                  <c:v>35582</c:v>
                </c:pt>
                <c:pt idx="224">
                  <c:v>35612</c:v>
                </c:pt>
                <c:pt idx="225">
                  <c:v>35643</c:v>
                </c:pt>
                <c:pt idx="226">
                  <c:v>35674</c:v>
                </c:pt>
                <c:pt idx="227">
                  <c:v>35704</c:v>
                </c:pt>
                <c:pt idx="228">
                  <c:v>35735</c:v>
                </c:pt>
                <c:pt idx="229">
                  <c:v>35765</c:v>
                </c:pt>
                <c:pt idx="230">
                  <c:v>35796</c:v>
                </c:pt>
                <c:pt idx="231">
                  <c:v>35827</c:v>
                </c:pt>
                <c:pt idx="232">
                  <c:v>35855</c:v>
                </c:pt>
                <c:pt idx="233">
                  <c:v>35886</c:v>
                </c:pt>
                <c:pt idx="234">
                  <c:v>35916</c:v>
                </c:pt>
                <c:pt idx="235">
                  <c:v>35947</c:v>
                </c:pt>
                <c:pt idx="236">
                  <c:v>35977</c:v>
                </c:pt>
                <c:pt idx="237">
                  <c:v>36008</c:v>
                </c:pt>
                <c:pt idx="238">
                  <c:v>36039</c:v>
                </c:pt>
                <c:pt idx="239">
                  <c:v>36069</c:v>
                </c:pt>
                <c:pt idx="240">
                  <c:v>36100</c:v>
                </c:pt>
                <c:pt idx="241">
                  <c:v>36130</c:v>
                </c:pt>
                <c:pt idx="242">
                  <c:v>36161</c:v>
                </c:pt>
                <c:pt idx="243">
                  <c:v>36192</c:v>
                </c:pt>
                <c:pt idx="244">
                  <c:v>36220</c:v>
                </c:pt>
                <c:pt idx="245">
                  <c:v>36251</c:v>
                </c:pt>
                <c:pt idx="246">
                  <c:v>36281</c:v>
                </c:pt>
                <c:pt idx="247">
                  <c:v>36312</c:v>
                </c:pt>
                <c:pt idx="248">
                  <c:v>36342</c:v>
                </c:pt>
                <c:pt idx="249">
                  <c:v>36373</c:v>
                </c:pt>
                <c:pt idx="250">
                  <c:v>36404</c:v>
                </c:pt>
                <c:pt idx="251">
                  <c:v>36434</c:v>
                </c:pt>
                <c:pt idx="252">
                  <c:v>36465</c:v>
                </c:pt>
                <c:pt idx="253">
                  <c:v>36495</c:v>
                </c:pt>
                <c:pt idx="254">
                  <c:v>36526</c:v>
                </c:pt>
                <c:pt idx="255">
                  <c:v>36557</c:v>
                </c:pt>
                <c:pt idx="256">
                  <c:v>36586</c:v>
                </c:pt>
                <c:pt idx="257">
                  <c:v>36617</c:v>
                </c:pt>
                <c:pt idx="258">
                  <c:v>36647</c:v>
                </c:pt>
                <c:pt idx="259">
                  <c:v>36678</c:v>
                </c:pt>
                <c:pt idx="260">
                  <c:v>36708</c:v>
                </c:pt>
                <c:pt idx="261">
                  <c:v>36739</c:v>
                </c:pt>
                <c:pt idx="262">
                  <c:v>36770</c:v>
                </c:pt>
                <c:pt idx="263">
                  <c:v>36800</c:v>
                </c:pt>
                <c:pt idx="264">
                  <c:v>36831</c:v>
                </c:pt>
                <c:pt idx="265">
                  <c:v>36861</c:v>
                </c:pt>
                <c:pt idx="266">
                  <c:v>36892</c:v>
                </c:pt>
                <c:pt idx="267">
                  <c:v>36923</c:v>
                </c:pt>
                <c:pt idx="268">
                  <c:v>36951</c:v>
                </c:pt>
                <c:pt idx="269">
                  <c:v>36982</c:v>
                </c:pt>
                <c:pt idx="270">
                  <c:v>37012</c:v>
                </c:pt>
                <c:pt idx="271">
                  <c:v>37043</c:v>
                </c:pt>
                <c:pt idx="272">
                  <c:v>37073</c:v>
                </c:pt>
                <c:pt idx="273">
                  <c:v>37104</c:v>
                </c:pt>
                <c:pt idx="274">
                  <c:v>37135</c:v>
                </c:pt>
                <c:pt idx="275">
                  <c:v>37165</c:v>
                </c:pt>
                <c:pt idx="276">
                  <c:v>37196</c:v>
                </c:pt>
                <c:pt idx="277">
                  <c:v>37226</c:v>
                </c:pt>
                <c:pt idx="278">
                  <c:v>37257</c:v>
                </c:pt>
                <c:pt idx="279">
                  <c:v>37288</c:v>
                </c:pt>
                <c:pt idx="280">
                  <c:v>37316</c:v>
                </c:pt>
                <c:pt idx="281">
                  <c:v>37347</c:v>
                </c:pt>
                <c:pt idx="282">
                  <c:v>37377</c:v>
                </c:pt>
                <c:pt idx="283">
                  <c:v>37408</c:v>
                </c:pt>
                <c:pt idx="284">
                  <c:v>37438</c:v>
                </c:pt>
                <c:pt idx="285">
                  <c:v>37469</c:v>
                </c:pt>
                <c:pt idx="286">
                  <c:v>37500</c:v>
                </c:pt>
                <c:pt idx="287">
                  <c:v>37530</c:v>
                </c:pt>
                <c:pt idx="288">
                  <c:v>37561</c:v>
                </c:pt>
                <c:pt idx="289">
                  <c:v>37591</c:v>
                </c:pt>
                <c:pt idx="290">
                  <c:v>37622</c:v>
                </c:pt>
                <c:pt idx="291">
                  <c:v>37653</c:v>
                </c:pt>
                <c:pt idx="292">
                  <c:v>37681</c:v>
                </c:pt>
                <c:pt idx="293">
                  <c:v>37712</c:v>
                </c:pt>
                <c:pt idx="294">
                  <c:v>37742</c:v>
                </c:pt>
                <c:pt idx="295">
                  <c:v>37773</c:v>
                </c:pt>
                <c:pt idx="296">
                  <c:v>37803</c:v>
                </c:pt>
                <c:pt idx="297">
                  <c:v>37834</c:v>
                </c:pt>
                <c:pt idx="298">
                  <c:v>37865</c:v>
                </c:pt>
                <c:pt idx="299">
                  <c:v>37895</c:v>
                </c:pt>
                <c:pt idx="300">
                  <c:v>37926</c:v>
                </c:pt>
                <c:pt idx="301">
                  <c:v>37956</c:v>
                </c:pt>
                <c:pt idx="302">
                  <c:v>37987</c:v>
                </c:pt>
                <c:pt idx="303">
                  <c:v>38018</c:v>
                </c:pt>
                <c:pt idx="304">
                  <c:v>38047</c:v>
                </c:pt>
                <c:pt idx="305">
                  <c:v>38078</c:v>
                </c:pt>
                <c:pt idx="306">
                  <c:v>38108</c:v>
                </c:pt>
                <c:pt idx="307">
                  <c:v>38139</c:v>
                </c:pt>
                <c:pt idx="308">
                  <c:v>38169</c:v>
                </c:pt>
                <c:pt idx="309">
                  <c:v>38200</c:v>
                </c:pt>
                <c:pt idx="310">
                  <c:v>38231</c:v>
                </c:pt>
                <c:pt idx="311">
                  <c:v>38261</c:v>
                </c:pt>
                <c:pt idx="312">
                  <c:v>38292</c:v>
                </c:pt>
                <c:pt idx="313">
                  <c:v>38322</c:v>
                </c:pt>
                <c:pt idx="314">
                  <c:v>38353</c:v>
                </c:pt>
                <c:pt idx="315">
                  <c:v>38384</c:v>
                </c:pt>
                <c:pt idx="316">
                  <c:v>38412</c:v>
                </c:pt>
                <c:pt idx="317">
                  <c:v>38443</c:v>
                </c:pt>
                <c:pt idx="318">
                  <c:v>38473</c:v>
                </c:pt>
                <c:pt idx="319">
                  <c:v>38504</c:v>
                </c:pt>
                <c:pt idx="320">
                  <c:v>38534</c:v>
                </c:pt>
                <c:pt idx="321">
                  <c:v>38565</c:v>
                </c:pt>
                <c:pt idx="322">
                  <c:v>38596</c:v>
                </c:pt>
                <c:pt idx="323">
                  <c:v>38626</c:v>
                </c:pt>
                <c:pt idx="324">
                  <c:v>38657</c:v>
                </c:pt>
                <c:pt idx="325">
                  <c:v>38687</c:v>
                </c:pt>
                <c:pt idx="326">
                  <c:v>38718</c:v>
                </c:pt>
                <c:pt idx="327">
                  <c:v>38749</c:v>
                </c:pt>
                <c:pt idx="328">
                  <c:v>38777</c:v>
                </c:pt>
                <c:pt idx="329">
                  <c:v>38808</c:v>
                </c:pt>
                <c:pt idx="330">
                  <c:v>38838</c:v>
                </c:pt>
                <c:pt idx="331">
                  <c:v>38869</c:v>
                </c:pt>
                <c:pt idx="332">
                  <c:v>38899</c:v>
                </c:pt>
                <c:pt idx="333">
                  <c:v>38930</c:v>
                </c:pt>
                <c:pt idx="334">
                  <c:v>38961</c:v>
                </c:pt>
                <c:pt idx="335">
                  <c:v>38991</c:v>
                </c:pt>
                <c:pt idx="336">
                  <c:v>39022</c:v>
                </c:pt>
                <c:pt idx="337">
                  <c:v>39052</c:v>
                </c:pt>
                <c:pt idx="338">
                  <c:v>39083</c:v>
                </c:pt>
                <c:pt idx="339">
                  <c:v>39114</c:v>
                </c:pt>
                <c:pt idx="340">
                  <c:v>39142</c:v>
                </c:pt>
                <c:pt idx="341">
                  <c:v>39173</c:v>
                </c:pt>
                <c:pt idx="342">
                  <c:v>39203</c:v>
                </c:pt>
                <c:pt idx="343">
                  <c:v>39234</c:v>
                </c:pt>
                <c:pt idx="344">
                  <c:v>39264</c:v>
                </c:pt>
                <c:pt idx="345">
                  <c:v>39295</c:v>
                </c:pt>
                <c:pt idx="346">
                  <c:v>39326</c:v>
                </c:pt>
                <c:pt idx="347">
                  <c:v>39356</c:v>
                </c:pt>
                <c:pt idx="348">
                  <c:v>39387</c:v>
                </c:pt>
                <c:pt idx="349">
                  <c:v>39417</c:v>
                </c:pt>
                <c:pt idx="350">
                  <c:v>39448</c:v>
                </c:pt>
                <c:pt idx="351">
                  <c:v>39479</c:v>
                </c:pt>
                <c:pt idx="352">
                  <c:v>39508</c:v>
                </c:pt>
                <c:pt idx="353">
                  <c:v>39539</c:v>
                </c:pt>
                <c:pt idx="354">
                  <c:v>39569</c:v>
                </c:pt>
                <c:pt idx="355">
                  <c:v>39600</c:v>
                </c:pt>
                <c:pt idx="356">
                  <c:v>39630</c:v>
                </c:pt>
                <c:pt idx="357">
                  <c:v>39661</c:v>
                </c:pt>
                <c:pt idx="358">
                  <c:v>39692</c:v>
                </c:pt>
                <c:pt idx="359">
                  <c:v>39722</c:v>
                </c:pt>
                <c:pt idx="360">
                  <c:v>39753</c:v>
                </c:pt>
                <c:pt idx="361">
                  <c:v>39783</c:v>
                </c:pt>
                <c:pt idx="362">
                  <c:v>39814</c:v>
                </c:pt>
                <c:pt idx="363">
                  <c:v>39845</c:v>
                </c:pt>
                <c:pt idx="364">
                  <c:v>39873</c:v>
                </c:pt>
                <c:pt idx="365">
                  <c:v>39904</c:v>
                </c:pt>
                <c:pt idx="366">
                  <c:v>39934</c:v>
                </c:pt>
                <c:pt idx="367">
                  <c:v>39965</c:v>
                </c:pt>
                <c:pt idx="368">
                  <c:v>39995</c:v>
                </c:pt>
                <c:pt idx="369">
                  <c:v>40026</c:v>
                </c:pt>
                <c:pt idx="370">
                  <c:v>40057</c:v>
                </c:pt>
                <c:pt idx="371">
                  <c:v>40087</c:v>
                </c:pt>
                <c:pt idx="372">
                  <c:v>40118</c:v>
                </c:pt>
                <c:pt idx="373">
                  <c:v>40148</c:v>
                </c:pt>
                <c:pt idx="374">
                  <c:v>40179</c:v>
                </c:pt>
                <c:pt idx="375">
                  <c:v>40210</c:v>
                </c:pt>
                <c:pt idx="376">
                  <c:v>40238</c:v>
                </c:pt>
                <c:pt idx="377">
                  <c:v>40269</c:v>
                </c:pt>
                <c:pt idx="378">
                  <c:v>40299</c:v>
                </c:pt>
                <c:pt idx="379">
                  <c:v>40330</c:v>
                </c:pt>
                <c:pt idx="380">
                  <c:v>40360</c:v>
                </c:pt>
                <c:pt idx="381">
                  <c:v>40391</c:v>
                </c:pt>
                <c:pt idx="382">
                  <c:v>40422</c:v>
                </c:pt>
                <c:pt idx="383">
                  <c:v>40452</c:v>
                </c:pt>
                <c:pt idx="384">
                  <c:v>40483</c:v>
                </c:pt>
                <c:pt idx="385">
                  <c:v>40513</c:v>
                </c:pt>
                <c:pt idx="386">
                  <c:v>40544</c:v>
                </c:pt>
                <c:pt idx="387">
                  <c:v>40575</c:v>
                </c:pt>
                <c:pt idx="388">
                  <c:v>40603</c:v>
                </c:pt>
                <c:pt idx="389">
                  <c:v>40634</c:v>
                </c:pt>
                <c:pt idx="390">
                  <c:v>40664</c:v>
                </c:pt>
                <c:pt idx="391">
                  <c:v>40695</c:v>
                </c:pt>
                <c:pt idx="392">
                  <c:v>40725</c:v>
                </c:pt>
                <c:pt idx="393">
                  <c:v>40756</c:v>
                </c:pt>
                <c:pt idx="394">
                  <c:v>40787</c:v>
                </c:pt>
                <c:pt idx="395">
                  <c:v>40817</c:v>
                </c:pt>
                <c:pt idx="396">
                  <c:v>40848</c:v>
                </c:pt>
                <c:pt idx="397">
                  <c:v>40878</c:v>
                </c:pt>
                <c:pt idx="398">
                  <c:v>40909</c:v>
                </c:pt>
                <c:pt idx="399">
                  <c:v>40940</c:v>
                </c:pt>
                <c:pt idx="400">
                  <c:v>40969</c:v>
                </c:pt>
                <c:pt idx="401">
                  <c:v>41000</c:v>
                </c:pt>
                <c:pt idx="402">
                  <c:v>41030</c:v>
                </c:pt>
                <c:pt idx="403">
                  <c:v>41061</c:v>
                </c:pt>
                <c:pt idx="404">
                  <c:v>41091</c:v>
                </c:pt>
                <c:pt idx="405">
                  <c:v>41122</c:v>
                </c:pt>
                <c:pt idx="406">
                  <c:v>41153</c:v>
                </c:pt>
                <c:pt idx="407">
                  <c:v>41183</c:v>
                </c:pt>
                <c:pt idx="408">
                  <c:v>41214</c:v>
                </c:pt>
                <c:pt idx="409">
                  <c:v>41244</c:v>
                </c:pt>
                <c:pt idx="410">
                  <c:v>41275</c:v>
                </c:pt>
                <c:pt idx="411">
                  <c:v>41306</c:v>
                </c:pt>
                <c:pt idx="412">
                  <c:v>41334</c:v>
                </c:pt>
                <c:pt idx="413">
                  <c:v>41365</c:v>
                </c:pt>
                <c:pt idx="414">
                  <c:v>41395</c:v>
                </c:pt>
                <c:pt idx="415">
                  <c:v>41426</c:v>
                </c:pt>
                <c:pt idx="416">
                  <c:v>41456</c:v>
                </c:pt>
                <c:pt idx="417">
                  <c:v>41487</c:v>
                </c:pt>
                <c:pt idx="418">
                  <c:v>41518</c:v>
                </c:pt>
                <c:pt idx="419">
                  <c:v>41548</c:v>
                </c:pt>
                <c:pt idx="420">
                  <c:v>41579</c:v>
                </c:pt>
                <c:pt idx="421">
                  <c:v>41609</c:v>
                </c:pt>
                <c:pt idx="422">
                  <c:v>41640</c:v>
                </c:pt>
                <c:pt idx="423">
                  <c:v>41671</c:v>
                </c:pt>
                <c:pt idx="424">
                  <c:v>41699</c:v>
                </c:pt>
                <c:pt idx="425">
                  <c:v>41730</c:v>
                </c:pt>
                <c:pt idx="426">
                  <c:v>41760</c:v>
                </c:pt>
                <c:pt idx="427">
                  <c:v>41791</c:v>
                </c:pt>
                <c:pt idx="428">
                  <c:v>41821</c:v>
                </c:pt>
                <c:pt idx="429">
                  <c:v>41852</c:v>
                </c:pt>
                <c:pt idx="430">
                  <c:v>41883</c:v>
                </c:pt>
                <c:pt idx="431">
                  <c:v>41913</c:v>
                </c:pt>
                <c:pt idx="432">
                  <c:v>41944</c:v>
                </c:pt>
                <c:pt idx="433">
                  <c:v>41974</c:v>
                </c:pt>
                <c:pt idx="434">
                  <c:v>42005</c:v>
                </c:pt>
                <c:pt idx="435">
                  <c:v>42036</c:v>
                </c:pt>
                <c:pt idx="436">
                  <c:v>42064</c:v>
                </c:pt>
                <c:pt idx="437">
                  <c:v>42095</c:v>
                </c:pt>
                <c:pt idx="438">
                  <c:v>42125</c:v>
                </c:pt>
                <c:pt idx="439">
                  <c:v>42156</c:v>
                </c:pt>
                <c:pt idx="440">
                  <c:v>42186</c:v>
                </c:pt>
                <c:pt idx="441">
                  <c:v>42217</c:v>
                </c:pt>
                <c:pt idx="442">
                  <c:v>42248</c:v>
                </c:pt>
                <c:pt idx="443">
                  <c:v>42278</c:v>
                </c:pt>
                <c:pt idx="444">
                  <c:v>42309</c:v>
                </c:pt>
                <c:pt idx="445">
                  <c:v>42339</c:v>
                </c:pt>
                <c:pt idx="446">
                  <c:v>42370</c:v>
                </c:pt>
                <c:pt idx="447">
                  <c:v>42401</c:v>
                </c:pt>
                <c:pt idx="448">
                  <c:v>42430</c:v>
                </c:pt>
                <c:pt idx="449">
                  <c:v>42461</c:v>
                </c:pt>
                <c:pt idx="450">
                  <c:v>42491</c:v>
                </c:pt>
                <c:pt idx="451">
                  <c:v>42522</c:v>
                </c:pt>
                <c:pt idx="452">
                  <c:v>42552</c:v>
                </c:pt>
                <c:pt idx="453">
                  <c:v>42583</c:v>
                </c:pt>
                <c:pt idx="454">
                  <c:v>42614</c:v>
                </c:pt>
                <c:pt idx="455">
                  <c:v>42644</c:v>
                </c:pt>
                <c:pt idx="456">
                  <c:v>42675</c:v>
                </c:pt>
                <c:pt idx="457">
                  <c:v>42705</c:v>
                </c:pt>
              </c:numCache>
            </c:numRef>
          </c:cat>
          <c:val>
            <c:numRef>
              <c:f>'Heat Oil-M'!$C$41:$C$498</c:f>
              <c:numCache>
                <c:formatCode>0.00</c:formatCode>
                <c:ptCount val="458"/>
                <c:pt idx="0">
                  <c:v>0.53300000000000003</c:v>
                </c:pt>
                <c:pt idx="1">
                  <c:v>0.54500000000000004</c:v>
                </c:pt>
                <c:pt idx="2">
                  <c:v>0.55500000000000005</c:v>
                </c:pt>
                <c:pt idx="3">
                  <c:v>0.57699999999999996</c:v>
                </c:pt>
                <c:pt idx="4">
                  <c:v>0.60499999999999998</c:v>
                </c:pt>
                <c:pt idx="5">
                  <c:v>0.627</c:v>
                </c:pt>
                <c:pt idx="6">
                  <c:v>0.65600000000000003</c:v>
                </c:pt>
                <c:pt idx="7">
                  <c:v>0.70899999999999996</c:v>
                </c:pt>
                <c:pt idx="8">
                  <c:v>0.752</c:v>
                </c:pt>
                <c:pt idx="9">
                  <c:v>0.8</c:v>
                </c:pt>
                <c:pt idx="10">
                  <c:v>0.84799999999999998</c:v>
                </c:pt>
                <c:pt idx="11">
                  <c:v>0.85599999999999998</c:v>
                </c:pt>
                <c:pt idx="12">
                  <c:v>0.86699999999999999</c:v>
                </c:pt>
                <c:pt idx="13">
                  <c:v>0.88300000000000001</c:v>
                </c:pt>
                <c:pt idx="14">
                  <c:v>0.92900000000000005</c:v>
                </c:pt>
                <c:pt idx="15">
                  <c:v>0.97699999999999998</c:v>
                </c:pt>
                <c:pt idx="16">
                  <c:v>1.006</c:v>
                </c:pt>
                <c:pt idx="17">
                  <c:v>1.01</c:v>
                </c:pt>
                <c:pt idx="18">
                  <c:v>1.0109999999999999</c:v>
                </c:pt>
                <c:pt idx="19">
                  <c:v>1.0169999999999999</c:v>
                </c:pt>
                <c:pt idx="20">
                  <c:v>1.022</c:v>
                </c:pt>
                <c:pt idx="21">
                  <c:v>1.0209999999999999</c:v>
                </c:pt>
                <c:pt idx="22">
                  <c:v>1.0189999999999999</c:v>
                </c:pt>
                <c:pt idx="23">
                  <c:v>1.0129999999999999</c:v>
                </c:pt>
                <c:pt idx="24">
                  <c:v>1.0249999999999999</c:v>
                </c:pt>
                <c:pt idx="25">
                  <c:v>1.0660000000000001</c:v>
                </c:pt>
                <c:pt idx="26">
                  <c:v>1.1499999999999999</c:v>
                </c:pt>
                <c:pt idx="27">
                  <c:v>1.26</c:v>
                </c:pt>
                <c:pt idx="28">
                  <c:v>1.29</c:v>
                </c:pt>
                <c:pt idx="29">
                  <c:v>1.28</c:v>
                </c:pt>
                <c:pt idx="30">
                  <c:v>1.2669999999999999</c:v>
                </c:pt>
                <c:pt idx="31">
                  <c:v>1.2589999999999999</c:v>
                </c:pt>
                <c:pt idx="32">
                  <c:v>1.2509999999999999</c:v>
                </c:pt>
                <c:pt idx="33">
                  <c:v>1.246</c:v>
                </c:pt>
                <c:pt idx="34">
                  <c:v>1.2390000000000001</c:v>
                </c:pt>
                <c:pt idx="35">
                  <c:v>1.232</c:v>
                </c:pt>
                <c:pt idx="36">
                  <c:v>1.2350000000000001</c:v>
                </c:pt>
                <c:pt idx="37">
                  <c:v>1.2470000000000001</c:v>
                </c:pt>
                <c:pt idx="38">
                  <c:v>1.254</c:v>
                </c:pt>
                <c:pt idx="39">
                  <c:v>1.248</c:v>
                </c:pt>
                <c:pt idx="40">
                  <c:v>1.208</c:v>
                </c:pt>
                <c:pt idx="41">
                  <c:v>1.1619999999999999</c:v>
                </c:pt>
                <c:pt idx="42">
                  <c:v>1.171</c:v>
                </c:pt>
                <c:pt idx="43">
                  <c:v>1.194</c:v>
                </c:pt>
                <c:pt idx="44">
                  <c:v>1.2</c:v>
                </c:pt>
                <c:pt idx="45">
                  <c:v>1.1950000000000001</c:v>
                </c:pt>
                <c:pt idx="46">
                  <c:v>1.1910000000000001</c:v>
                </c:pt>
                <c:pt idx="47">
                  <c:v>1.214</c:v>
                </c:pt>
                <c:pt idx="48">
                  <c:v>1.2370000000000001</c:v>
                </c:pt>
                <c:pt idx="49">
                  <c:v>1.2290000000000001</c:v>
                </c:pt>
                <c:pt idx="50">
                  <c:v>1.194</c:v>
                </c:pt>
                <c:pt idx="51">
                  <c:v>1.1599999999999999</c:v>
                </c:pt>
                <c:pt idx="52">
                  <c:v>1.101</c:v>
                </c:pt>
                <c:pt idx="53">
                  <c:v>1.07</c:v>
                </c:pt>
                <c:pt idx="54">
                  <c:v>1.089</c:v>
                </c:pt>
                <c:pt idx="55">
                  <c:v>1.087</c:v>
                </c:pt>
                <c:pt idx="56">
                  <c:v>1.083</c:v>
                </c:pt>
                <c:pt idx="57">
                  <c:v>1.083</c:v>
                </c:pt>
                <c:pt idx="58">
                  <c:v>1.087</c:v>
                </c:pt>
                <c:pt idx="59">
                  <c:v>1.089</c:v>
                </c:pt>
                <c:pt idx="60">
                  <c:v>1.0860000000000001</c:v>
                </c:pt>
                <c:pt idx="61">
                  <c:v>1.085</c:v>
                </c:pt>
                <c:pt idx="62">
                  <c:v>1.1220000000000001</c:v>
                </c:pt>
                <c:pt idx="63">
                  <c:v>1.22</c:v>
                </c:pt>
                <c:pt idx="64">
                  <c:v>1.1579999999999999</c:v>
                </c:pt>
                <c:pt idx="65">
                  <c:v>1.137</c:v>
                </c:pt>
                <c:pt idx="66">
                  <c:v>1.1339999999999999</c:v>
                </c:pt>
                <c:pt idx="67">
                  <c:v>1.127</c:v>
                </c:pt>
                <c:pt idx="68">
                  <c:v>1.109</c:v>
                </c:pt>
                <c:pt idx="69">
                  <c:v>1.0880000000000001</c:v>
                </c:pt>
                <c:pt idx="70">
                  <c:v>1.081</c:v>
                </c:pt>
                <c:pt idx="71">
                  <c:v>1.091</c:v>
                </c:pt>
                <c:pt idx="72">
                  <c:v>1.089</c:v>
                </c:pt>
                <c:pt idx="73">
                  <c:v>1.085</c:v>
                </c:pt>
                <c:pt idx="74">
                  <c:v>1.0780000000000001</c:v>
                </c:pt>
                <c:pt idx="75">
                  <c:v>1.085</c:v>
                </c:pt>
                <c:pt idx="76">
                  <c:v>1.081</c:v>
                </c:pt>
                <c:pt idx="77">
                  <c:v>1.087</c:v>
                </c:pt>
                <c:pt idx="78">
                  <c:v>1.0820000000000001</c:v>
                </c:pt>
                <c:pt idx="79">
                  <c:v>1.0629999999999999</c:v>
                </c:pt>
                <c:pt idx="80">
                  <c:v>1.04</c:v>
                </c:pt>
                <c:pt idx="81">
                  <c:v>1.024</c:v>
                </c:pt>
                <c:pt idx="82">
                  <c:v>1.046</c:v>
                </c:pt>
                <c:pt idx="83">
                  <c:v>1.0680000000000001</c:v>
                </c:pt>
                <c:pt idx="84">
                  <c:v>1.119</c:v>
                </c:pt>
                <c:pt idx="85">
                  <c:v>1.143</c:v>
                </c:pt>
                <c:pt idx="86">
                  <c:v>1.1259999999999999</c:v>
                </c:pt>
                <c:pt idx="87">
                  <c:v>1.0109999999999999</c:v>
                </c:pt>
                <c:pt idx="88">
                  <c:v>0.93700000000000006</c:v>
                </c:pt>
                <c:pt idx="89">
                  <c:v>0.875</c:v>
                </c:pt>
                <c:pt idx="90">
                  <c:v>0.83</c:v>
                </c:pt>
                <c:pt idx="91">
                  <c:v>0.80600000000000005</c:v>
                </c:pt>
                <c:pt idx="92">
                  <c:v>0.751</c:v>
                </c:pt>
                <c:pt idx="93">
                  <c:v>0.72599999999999998</c:v>
                </c:pt>
                <c:pt idx="94">
                  <c:v>0.73599999999999999</c:v>
                </c:pt>
                <c:pt idx="95">
                  <c:v>0.73299999999999998</c:v>
                </c:pt>
                <c:pt idx="96">
                  <c:v>0.73299999999999998</c:v>
                </c:pt>
                <c:pt idx="97">
                  <c:v>0.75</c:v>
                </c:pt>
                <c:pt idx="98">
                  <c:v>0.81699999999999995</c:v>
                </c:pt>
                <c:pt idx="99">
                  <c:v>0.85099999999999998</c:v>
                </c:pt>
                <c:pt idx="100">
                  <c:v>0.84299999999999997</c:v>
                </c:pt>
                <c:pt idx="101">
                  <c:v>0.84299999999999997</c:v>
                </c:pt>
                <c:pt idx="102">
                  <c:v>0.83899999999999997</c:v>
                </c:pt>
                <c:pt idx="103">
                  <c:v>0.84099999999999997</c:v>
                </c:pt>
                <c:pt idx="104">
                  <c:v>0.84199999999999997</c:v>
                </c:pt>
                <c:pt idx="105">
                  <c:v>0.85</c:v>
                </c:pt>
                <c:pt idx="106">
                  <c:v>0.85199999999999998</c:v>
                </c:pt>
                <c:pt idx="107">
                  <c:v>0.86299999999999999</c:v>
                </c:pt>
                <c:pt idx="108">
                  <c:v>0.88800000000000001</c:v>
                </c:pt>
                <c:pt idx="109">
                  <c:v>0.88900000000000001</c:v>
                </c:pt>
                <c:pt idx="110">
                  <c:v>0.89</c:v>
                </c:pt>
                <c:pt idx="111">
                  <c:v>0.88800000000000001</c:v>
                </c:pt>
                <c:pt idx="112">
                  <c:v>0.88100000000000001</c:v>
                </c:pt>
                <c:pt idx="113">
                  <c:v>0.876</c:v>
                </c:pt>
                <c:pt idx="114">
                  <c:v>0.874</c:v>
                </c:pt>
                <c:pt idx="115">
                  <c:v>0.86199999999999999</c:v>
                </c:pt>
                <c:pt idx="116">
                  <c:v>0.83199999999999996</c:v>
                </c:pt>
                <c:pt idx="117">
                  <c:v>0.82199999999999995</c:v>
                </c:pt>
                <c:pt idx="118">
                  <c:v>0.81699999999999995</c:v>
                </c:pt>
                <c:pt idx="119">
                  <c:v>0.79</c:v>
                </c:pt>
                <c:pt idx="120">
                  <c:v>0.79800000000000004</c:v>
                </c:pt>
                <c:pt idx="121">
                  <c:v>0.82599999999999996</c:v>
                </c:pt>
                <c:pt idx="122">
                  <c:v>0.88300000000000001</c:v>
                </c:pt>
                <c:pt idx="123">
                  <c:v>0.88800000000000001</c:v>
                </c:pt>
                <c:pt idx="124">
                  <c:v>0.89100000000000001</c:v>
                </c:pt>
                <c:pt idx="125">
                  <c:v>0.90400000000000003</c:v>
                </c:pt>
                <c:pt idx="126">
                  <c:v>0.88700000000000001</c:v>
                </c:pt>
                <c:pt idx="127">
                  <c:v>0.86699999999999999</c:v>
                </c:pt>
                <c:pt idx="128">
                  <c:v>0.85699999999999998</c:v>
                </c:pt>
                <c:pt idx="129">
                  <c:v>0.84599999999999997</c:v>
                </c:pt>
                <c:pt idx="130">
                  <c:v>0.85</c:v>
                </c:pt>
                <c:pt idx="131">
                  <c:v>0.88700000000000001</c:v>
                </c:pt>
                <c:pt idx="132">
                  <c:v>0.91300000000000003</c:v>
                </c:pt>
                <c:pt idx="133">
                  <c:v>0.97799999999999998</c:v>
                </c:pt>
                <c:pt idx="134">
                  <c:v>1.2589999999999999</c:v>
                </c:pt>
                <c:pt idx="135">
                  <c:v>1.0229999999999999</c:v>
                </c:pt>
                <c:pt idx="136">
                  <c:v>0.98699999999999999</c:v>
                </c:pt>
                <c:pt idx="137">
                  <c:v>0.96799999999999997</c:v>
                </c:pt>
                <c:pt idx="138">
                  <c:v>0.95199999999999996</c:v>
                </c:pt>
                <c:pt idx="139">
                  <c:v>0.90900000000000003</c:v>
                </c:pt>
                <c:pt idx="140">
                  <c:v>0.88</c:v>
                </c:pt>
                <c:pt idx="141">
                  <c:v>0.998</c:v>
                </c:pt>
                <c:pt idx="142">
                  <c:v>1.165</c:v>
                </c:pt>
                <c:pt idx="143">
                  <c:v>1.33</c:v>
                </c:pt>
                <c:pt idx="144">
                  <c:v>1.3049999999999999</c:v>
                </c:pt>
                <c:pt idx="145">
                  <c:v>1.2729999999999999</c:v>
                </c:pt>
                <c:pt idx="146">
                  <c:v>1.2350000000000001</c:v>
                </c:pt>
                <c:pt idx="147">
                  <c:v>1.17</c:v>
                </c:pt>
                <c:pt idx="148">
                  <c:v>1.0860000000000001</c:v>
                </c:pt>
                <c:pt idx="149">
                  <c:v>1.016</c:v>
                </c:pt>
                <c:pt idx="150">
                  <c:v>0.96799999999999997</c:v>
                </c:pt>
                <c:pt idx="151">
                  <c:v>0.94499999999999995</c:v>
                </c:pt>
                <c:pt idx="152">
                  <c:v>0.92600000000000005</c:v>
                </c:pt>
                <c:pt idx="153">
                  <c:v>0.92700000000000005</c:v>
                </c:pt>
                <c:pt idx="154">
                  <c:v>0.94199999999999995</c:v>
                </c:pt>
                <c:pt idx="155">
                  <c:v>0.96599999999999997</c:v>
                </c:pt>
                <c:pt idx="156">
                  <c:v>1.02</c:v>
                </c:pt>
                <c:pt idx="157">
                  <c:v>1.0169999999999999</c:v>
                </c:pt>
                <c:pt idx="158">
                  <c:v>0.98499999999999999</c:v>
                </c:pt>
                <c:pt idx="159">
                  <c:v>0.97499999999999998</c:v>
                </c:pt>
                <c:pt idx="160">
                  <c:v>0.96099999999999997</c:v>
                </c:pt>
                <c:pt idx="161">
                  <c:v>0.95099999999999996</c:v>
                </c:pt>
                <c:pt idx="162">
                  <c:v>0.95199999999999996</c:v>
                </c:pt>
                <c:pt idx="163">
                  <c:v>0.95399999999999996</c:v>
                </c:pt>
                <c:pt idx="164">
                  <c:v>0.94699999999999995</c:v>
                </c:pt>
                <c:pt idx="165">
                  <c:v>0.94299999999999995</c:v>
                </c:pt>
                <c:pt idx="166">
                  <c:v>0.94499999999999995</c:v>
                </c:pt>
                <c:pt idx="167">
                  <c:v>0.96899999999999997</c:v>
                </c:pt>
                <c:pt idx="168">
                  <c:v>0.97799999999999998</c:v>
                </c:pt>
                <c:pt idx="169">
                  <c:v>0.97099999999999997</c:v>
                </c:pt>
                <c:pt idx="170">
                  <c:v>0.96899999999999997</c:v>
                </c:pt>
                <c:pt idx="171">
                  <c:v>0.97299999999999998</c:v>
                </c:pt>
                <c:pt idx="172">
                  <c:v>0.97699999999999998</c:v>
                </c:pt>
                <c:pt idx="173">
                  <c:v>0.97699999999999998</c:v>
                </c:pt>
                <c:pt idx="174">
                  <c:v>0.96299999999999997</c:v>
                </c:pt>
                <c:pt idx="175">
                  <c:v>0.95</c:v>
                </c:pt>
                <c:pt idx="176">
                  <c:v>0.93700000000000006</c:v>
                </c:pt>
                <c:pt idx="177">
                  <c:v>0.90600000000000003</c:v>
                </c:pt>
                <c:pt idx="178">
                  <c:v>0.90700000000000003</c:v>
                </c:pt>
                <c:pt idx="179">
                  <c:v>0.92400000000000004</c:v>
                </c:pt>
                <c:pt idx="180">
                  <c:v>0.92700000000000005</c:v>
                </c:pt>
                <c:pt idx="181">
                  <c:v>0.91400000000000003</c:v>
                </c:pt>
                <c:pt idx="182">
                  <c:v>0.91900000000000004</c:v>
                </c:pt>
                <c:pt idx="183">
                  <c:v>0.97799999999999998</c:v>
                </c:pt>
                <c:pt idx="184">
                  <c:v>0.96599999999999997</c:v>
                </c:pt>
                <c:pt idx="185">
                  <c:v>0.93500000000000005</c:v>
                </c:pt>
                <c:pt idx="186">
                  <c:v>0.91900000000000004</c:v>
                </c:pt>
                <c:pt idx="187">
                  <c:v>0.90600000000000003</c:v>
                </c:pt>
                <c:pt idx="188">
                  <c:v>0.89800000000000002</c:v>
                </c:pt>
                <c:pt idx="189">
                  <c:v>0.89400000000000002</c:v>
                </c:pt>
                <c:pt idx="190">
                  <c:v>0.89400000000000002</c:v>
                </c:pt>
                <c:pt idx="191">
                  <c:v>0.89</c:v>
                </c:pt>
                <c:pt idx="192">
                  <c:v>0.89400000000000002</c:v>
                </c:pt>
                <c:pt idx="193">
                  <c:v>0.9</c:v>
                </c:pt>
                <c:pt idx="194">
                  <c:v>0.91300000000000003</c:v>
                </c:pt>
                <c:pt idx="195">
                  <c:v>0.91500000000000004</c:v>
                </c:pt>
                <c:pt idx="196">
                  <c:v>0.90600000000000003</c:v>
                </c:pt>
                <c:pt idx="197">
                  <c:v>0.9</c:v>
                </c:pt>
                <c:pt idx="198">
                  <c:v>0.90100000000000002</c:v>
                </c:pt>
                <c:pt idx="199">
                  <c:v>0.89500000000000002</c:v>
                </c:pt>
                <c:pt idx="200">
                  <c:v>0.88500000000000001</c:v>
                </c:pt>
                <c:pt idx="201">
                  <c:v>0.879</c:v>
                </c:pt>
                <c:pt idx="202">
                  <c:v>0.87</c:v>
                </c:pt>
                <c:pt idx="203">
                  <c:v>0.873</c:v>
                </c:pt>
                <c:pt idx="204">
                  <c:v>0.879</c:v>
                </c:pt>
                <c:pt idx="205">
                  <c:v>0.90500000000000003</c:v>
                </c:pt>
                <c:pt idx="206">
                  <c:v>1.0069999999999999</c:v>
                </c:pt>
                <c:pt idx="207">
                  <c:v>1.0009999999999999</c:v>
                </c:pt>
                <c:pt idx="208">
                  <c:v>1.02</c:v>
                </c:pt>
                <c:pt idx="209">
                  <c:v>1.0649999999999999</c:v>
                </c:pt>
                <c:pt idx="210">
                  <c:v>1.038</c:v>
                </c:pt>
                <c:pt idx="211">
                  <c:v>0.96899999999999997</c:v>
                </c:pt>
                <c:pt idx="212">
                  <c:v>0.93500000000000005</c:v>
                </c:pt>
                <c:pt idx="213">
                  <c:v>0.93400000000000005</c:v>
                </c:pt>
                <c:pt idx="214">
                  <c:v>0.98</c:v>
                </c:pt>
                <c:pt idx="215">
                  <c:v>1.0629999999999999</c:v>
                </c:pt>
                <c:pt idx="216">
                  <c:v>1.097</c:v>
                </c:pt>
                <c:pt idx="217">
                  <c:v>1.121</c:v>
                </c:pt>
                <c:pt idx="218">
                  <c:v>1.1359999999999999</c:v>
                </c:pt>
                <c:pt idx="219">
                  <c:v>1.127</c:v>
                </c:pt>
                <c:pt idx="220">
                  <c:v>1.079</c:v>
                </c:pt>
                <c:pt idx="221">
                  <c:v>1.046</c:v>
                </c:pt>
                <c:pt idx="222">
                  <c:v>1.0309999999999999</c:v>
                </c:pt>
                <c:pt idx="223">
                  <c:v>1.0009999999999999</c:v>
                </c:pt>
                <c:pt idx="224">
                  <c:v>0.95699999999999996</c:v>
                </c:pt>
                <c:pt idx="225">
                  <c:v>0.94499999999999995</c:v>
                </c:pt>
                <c:pt idx="226">
                  <c:v>0.94499999999999995</c:v>
                </c:pt>
                <c:pt idx="227">
                  <c:v>0.95599999999999996</c:v>
                </c:pt>
                <c:pt idx="228">
                  <c:v>0.97</c:v>
                </c:pt>
                <c:pt idx="229">
                  <c:v>0.97899999999999998</c:v>
                </c:pt>
                <c:pt idx="230">
                  <c:v>0.96599999999999997</c:v>
                </c:pt>
                <c:pt idx="231">
                  <c:v>0.94799999999999995</c:v>
                </c:pt>
                <c:pt idx="232">
                  <c:v>0.93300000000000005</c:v>
                </c:pt>
                <c:pt idx="233">
                  <c:v>0.91500000000000004</c:v>
                </c:pt>
                <c:pt idx="234">
                  <c:v>0.90300000000000002</c:v>
                </c:pt>
                <c:pt idx="235">
                  <c:v>0.874</c:v>
                </c:pt>
                <c:pt idx="236">
                  <c:v>0.85299999999999998</c:v>
                </c:pt>
                <c:pt idx="237">
                  <c:v>0.83799999999999997</c:v>
                </c:pt>
                <c:pt idx="238">
                  <c:v>0.82699999999999996</c:v>
                </c:pt>
                <c:pt idx="239">
                  <c:v>0.83399999999999996</c:v>
                </c:pt>
                <c:pt idx="240">
                  <c:v>0.84099999999999997</c:v>
                </c:pt>
                <c:pt idx="241">
                  <c:v>0.82699999999999996</c:v>
                </c:pt>
                <c:pt idx="242">
                  <c:v>0.83399999999999996</c:v>
                </c:pt>
                <c:pt idx="243">
                  <c:v>0.82799999999999996</c:v>
                </c:pt>
                <c:pt idx="244">
                  <c:v>0.82799999999999996</c:v>
                </c:pt>
                <c:pt idx="245">
                  <c:v>0.85299999999999998</c:v>
                </c:pt>
                <c:pt idx="246">
                  <c:v>0.85199999999999998</c:v>
                </c:pt>
                <c:pt idx="247">
                  <c:v>0.84499999999999997</c:v>
                </c:pt>
                <c:pt idx="248">
                  <c:v>0.85699999999999998</c:v>
                </c:pt>
                <c:pt idx="249">
                  <c:v>0.877</c:v>
                </c:pt>
                <c:pt idx="250">
                  <c:v>0.93899999999999995</c:v>
                </c:pt>
                <c:pt idx="251">
                  <c:v>0.97599999999999998</c:v>
                </c:pt>
                <c:pt idx="252">
                  <c:v>1.018</c:v>
                </c:pt>
                <c:pt idx="253">
                  <c:v>1.0880000000000001</c:v>
                </c:pt>
                <c:pt idx="254">
                  <c:v>1.1890000000000001</c:v>
                </c:pt>
                <c:pt idx="255">
                  <c:v>1.6140000000000001</c:v>
                </c:pt>
                <c:pt idx="256">
                  <c:v>1.359</c:v>
                </c:pt>
                <c:pt idx="257">
                  <c:v>1.286</c:v>
                </c:pt>
                <c:pt idx="258">
                  <c:v>1.2629999999999999</c:v>
                </c:pt>
                <c:pt idx="259">
                  <c:v>1.2490000000000001</c:v>
                </c:pt>
                <c:pt idx="260">
                  <c:v>1.25</c:v>
                </c:pt>
                <c:pt idx="261">
                  <c:v>1.246</c:v>
                </c:pt>
                <c:pt idx="262">
                  <c:v>1.407</c:v>
                </c:pt>
                <c:pt idx="263">
                  <c:v>1.4530000000000001</c:v>
                </c:pt>
                <c:pt idx="264">
                  <c:v>1.4770000000000001</c:v>
                </c:pt>
                <c:pt idx="265">
                  <c:v>1.528</c:v>
                </c:pt>
                <c:pt idx="266">
                  <c:v>1.5089999999999999</c:v>
                </c:pt>
                <c:pt idx="267">
                  <c:v>1.4630000000000001</c:v>
                </c:pt>
                <c:pt idx="268">
                  <c:v>1.3939999999999999</c:v>
                </c:pt>
                <c:pt idx="269">
                  <c:v>1.367</c:v>
                </c:pt>
                <c:pt idx="270">
                  <c:v>1.343</c:v>
                </c:pt>
                <c:pt idx="271">
                  <c:v>1.3220000000000001</c:v>
                </c:pt>
                <c:pt idx="272">
                  <c:v>1.2569999999999999</c:v>
                </c:pt>
                <c:pt idx="273">
                  <c:v>1.238</c:v>
                </c:pt>
                <c:pt idx="274">
                  <c:v>1.2849999999999999</c:v>
                </c:pt>
                <c:pt idx="275">
                  <c:v>1.2270000000000001</c:v>
                </c:pt>
                <c:pt idx="276">
                  <c:v>1.1930000000000001</c:v>
                </c:pt>
                <c:pt idx="277">
                  <c:v>1.117</c:v>
                </c:pt>
                <c:pt idx="278">
                  <c:v>1.123</c:v>
                </c:pt>
                <c:pt idx="279">
                  <c:v>1.1120000000000001</c:v>
                </c:pt>
                <c:pt idx="280">
                  <c:v>1.119</c:v>
                </c:pt>
                <c:pt idx="281">
                  <c:v>1.1579999999999999</c:v>
                </c:pt>
                <c:pt idx="282">
                  <c:v>1.163</c:v>
                </c:pt>
                <c:pt idx="283">
                  <c:v>1.1359999999999999</c:v>
                </c:pt>
                <c:pt idx="284">
                  <c:v>1.127</c:v>
                </c:pt>
                <c:pt idx="285">
                  <c:v>1.135</c:v>
                </c:pt>
                <c:pt idx="286">
                  <c:v>1.1739999999999999</c:v>
                </c:pt>
                <c:pt idx="287">
                  <c:v>1.2030000000000001</c:v>
                </c:pt>
                <c:pt idx="288">
                  <c:v>1.2210000000000001</c:v>
                </c:pt>
                <c:pt idx="289">
                  <c:v>1.2669999999999999</c:v>
                </c:pt>
                <c:pt idx="290">
                  <c:v>1.3959999999999999</c:v>
                </c:pt>
                <c:pt idx="291">
                  <c:v>1.641</c:v>
                </c:pt>
                <c:pt idx="292">
                  <c:v>1.766</c:v>
                </c:pt>
                <c:pt idx="293">
                  <c:v>1.4910000000000001</c:v>
                </c:pt>
                <c:pt idx="294">
                  <c:v>1.3720000000000001</c:v>
                </c:pt>
                <c:pt idx="295">
                  <c:v>1.3049999999999999</c:v>
                </c:pt>
                <c:pt idx="296">
                  <c:v>1.2789999999999999</c:v>
                </c:pt>
                <c:pt idx="297">
                  <c:v>1.2829999999999999</c:v>
                </c:pt>
                <c:pt idx="298">
                  <c:v>1.284</c:v>
                </c:pt>
                <c:pt idx="299">
                  <c:v>1.2969999999999999</c:v>
                </c:pt>
                <c:pt idx="300">
                  <c:v>1.331</c:v>
                </c:pt>
                <c:pt idx="301">
                  <c:v>1.36</c:v>
                </c:pt>
                <c:pt idx="302">
                  <c:v>1.508</c:v>
                </c:pt>
                <c:pt idx="303">
                  <c:v>1.5580000000000001</c:v>
                </c:pt>
                <c:pt idx="304">
                  <c:v>1.5409999999999999</c:v>
                </c:pt>
                <c:pt idx="305">
                  <c:v>1.5189999999999999</c:v>
                </c:pt>
                <c:pt idx="306">
                  <c:v>1.5329999999999999</c:v>
                </c:pt>
                <c:pt idx="307">
                  <c:v>1.5369999999999999</c:v>
                </c:pt>
                <c:pt idx="308">
                  <c:v>1.536</c:v>
                </c:pt>
                <c:pt idx="309">
                  <c:v>1.607</c:v>
                </c:pt>
                <c:pt idx="310">
                  <c:v>1.671</c:v>
                </c:pt>
                <c:pt idx="311">
                  <c:v>1.8819999999999999</c:v>
                </c:pt>
                <c:pt idx="312">
                  <c:v>1.958</c:v>
                </c:pt>
                <c:pt idx="313">
                  <c:v>1.895</c:v>
                </c:pt>
                <c:pt idx="314">
                  <c:v>1.859</c:v>
                </c:pt>
                <c:pt idx="315">
                  <c:v>1.962</c:v>
                </c:pt>
                <c:pt idx="316">
                  <c:v>2.0779999999999998</c:v>
                </c:pt>
                <c:pt idx="317">
                  <c:v>2.12</c:v>
                </c:pt>
                <c:pt idx="318">
                  <c:v>2.036</c:v>
                </c:pt>
                <c:pt idx="319">
                  <c:v>2.0590000000000002</c:v>
                </c:pt>
                <c:pt idx="320">
                  <c:v>2.173</c:v>
                </c:pt>
                <c:pt idx="321">
                  <c:v>2.2759999999999998</c:v>
                </c:pt>
                <c:pt idx="322">
                  <c:v>2.593</c:v>
                </c:pt>
                <c:pt idx="323">
                  <c:v>2.6259999999999999</c:v>
                </c:pt>
                <c:pt idx="324">
                  <c:v>2.4580000000000002</c:v>
                </c:pt>
                <c:pt idx="325">
                  <c:v>2.407</c:v>
                </c:pt>
                <c:pt idx="326">
                  <c:v>2.4180000000000001</c:v>
                </c:pt>
                <c:pt idx="327">
                  <c:v>2.423</c:v>
                </c:pt>
                <c:pt idx="328">
                  <c:v>2.4289999999999998</c:v>
                </c:pt>
                <c:pt idx="329">
                  <c:v>2.5259999999999998</c:v>
                </c:pt>
                <c:pt idx="330">
                  <c:v>2.5720000000000001</c:v>
                </c:pt>
                <c:pt idx="331">
                  <c:v>2.5659999999999998</c:v>
                </c:pt>
                <c:pt idx="332">
                  <c:v>2.597</c:v>
                </c:pt>
                <c:pt idx="333">
                  <c:v>2.649</c:v>
                </c:pt>
                <c:pt idx="334">
                  <c:v>2.5310000000000001</c:v>
                </c:pt>
                <c:pt idx="335">
                  <c:v>2.3959999999999999</c:v>
                </c:pt>
                <c:pt idx="336">
                  <c:v>2.375</c:v>
                </c:pt>
                <c:pt idx="337">
                  <c:v>2.46</c:v>
                </c:pt>
                <c:pt idx="338">
                  <c:v>2.3679999999999999</c:v>
                </c:pt>
                <c:pt idx="339">
                  <c:v>2.4249999999999998</c:v>
                </c:pt>
                <c:pt idx="340">
                  <c:v>2.5049999999999999</c:v>
                </c:pt>
                <c:pt idx="341">
                  <c:v>2.5550000000000002</c:v>
                </c:pt>
                <c:pt idx="342">
                  <c:v>2.5670000000000002</c:v>
                </c:pt>
                <c:pt idx="343">
                  <c:v>2.5609999999999999</c:v>
                </c:pt>
                <c:pt idx="344">
                  <c:v>2.621</c:v>
                </c:pt>
                <c:pt idx="345">
                  <c:v>2.6339999999999999</c:v>
                </c:pt>
                <c:pt idx="346">
                  <c:v>2.706</c:v>
                </c:pt>
                <c:pt idx="347">
                  <c:v>2.8079999999999998</c:v>
                </c:pt>
                <c:pt idx="348">
                  <c:v>3.169</c:v>
                </c:pt>
                <c:pt idx="349">
                  <c:v>3.2469999999999999</c:v>
                </c:pt>
                <c:pt idx="350">
                  <c:v>3.3370000000000002</c:v>
                </c:pt>
                <c:pt idx="351">
                  <c:v>3.3380000000000001</c:v>
                </c:pt>
                <c:pt idx="352">
                  <c:v>3.6989999999999998</c:v>
                </c:pt>
                <c:pt idx="353">
                  <c:v>3.875</c:v>
                </c:pt>
                <c:pt idx="354">
                  <c:v>4.1849999999999996</c:v>
                </c:pt>
                <c:pt idx="355">
                  <c:v>4.5890000000000004</c:v>
                </c:pt>
                <c:pt idx="356">
                  <c:v>4.649</c:v>
                </c:pt>
                <c:pt idx="357">
                  <c:v>4.2169999999999996</c:v>
                </c:pt>
                <c:pt idx="358">
                  <c:v>3.952</c:v>
                </c:pt>
                <c:pt idx="359">
                  <c:v>3.544</c:v>
                </c:pt>
                <c:pt idx="360">
                  <c:v>3.0030000000000001</c:v>
                </c:pt>
                <c:pt idx="361">
                  <c:v>2.637</c:v>
                </c:pt>
                <c:pt idx="362">
                  <c:v>2.5089999999999999</c:v>
                </c:pt>
                <c:pt idx="363">
                  <c:v>2.4510000000000001</c:v>
                </c:pt>
                <c:pt idx="364">
                  <c:v>2.319</c:v>
                </c:pt>
                <c:pt idx="365">
                  <c:v>2.3540000000000001</c:v>
                </c:pt>
                <c:pt idx="366">
                  <c:v>2.3439999999999999</c:v>
                </c:pt>
                <c:pt idx="367">
                  <c:v>2.4489999999999998</c:v>
                </c:pt>
                <c:pt idx="368">
                  <c:v>2.452</c:v>
                </c:pt>
                <c:pt idx="369">
                  <c:v>2.5590000000000002</c:v>
                </c:pt>
                <c:pt idx="370">
                  <c:v>2.5529999999999999</c:v>
                </c:pt>
                <c:pt idx="371">
                  <c:v>2.6030000000000002</c:v>
                </c:pt>
                <c:pt idx="372">
                  <c:v>2.79</c:v>
                </c:pt>
                <c:pt idx="373">
                  <c:v>2.7879999999999998</c:v>
                </c:pt>
                <c:pt idx="374">
                  <c:v>2.9670000000000001</c:v>
                </c:pt>
                <c:pt idx="375">
                  <c:v>2.89</c:v>
                </c:pt>
                <c:pt idx="376">
                  <c:v>2.9079999999999999</c:v>
                </c:pt>
                <c:pt idx="377">
                  <c:v>2.9809999999999999</c:v>
                </c:pt>
                <c:pt idx="378">
                  <c:v>2.9129999999999998</c:v>
                </c:pt>
                <c:pt idx="379">
                  <c:v>2.8279999999999998</c:v>
                </c:pt>
                <c:pt idx="380">
                  <c:v>2.8</c:v>
                </c:pt>
                <c:pt idx="381">
                  <c:v>2.8140000000000001</c:v>
                </c:pt>
                <c:pt idx="382">
                  <c:v>2.83</c:v>
                </c:pt>
                <c:pt idx="383">
                  <c:v>2.9359999999999999</c:v>
                </c:pt>
                <c:pt idx="384">
                  <c:v>3.044</c:v>
                </c:pt>
                <c:pt idx="385">
                  <c:v>3.1930000000000001</c:v>
                </c:pt>
                <c:pt idx="386">
                  <c:v>3.415</c:v>
                </c:pt>
                <c:pt idx="387">
                  <c:v>3.6070000000000002</c:v>
                </c:pt>
                <c:pt idx="388">
                  <c:v>3.827</c:v>
                </c:pt>
                <c:pt idx="389">
                  <c:v>3.9750000000000001</c:v>
                </c:pt>
                <c:pt idx="390">
                  <c:v>3.9140000000000001</c:v>
                </c:pt>
                <c:pt idx="391">
                  <c:v>3.8239999999999998</c:v>
                </c:pt>
                <c:pt idx="392">
                  <c:v>3.6890000000000001</c:v>
                </c:pt>
                <c:pt idx="393">
                  <c:v>3.6709999999999998</c:v>
                </c:pt>
                <c:pt idx="394">
                  <c:v>3.6539999999999999</c:v>
                </c:pt>
                <c:pt idx="395">
                  <c:v>3.6419999999999999</c:v>
                </c:pt>
                <c:pt idx="396">
                  <c:v>3.6819999999999999</c:v>
                </c:pt>
                <c:pt idx="397">
                  <c:v>3.6459999999999999</c:v>
                </c:pt>
                <c:pt idx="398">
                  <c:v>3.6970000000000001</c:v>
                </c:pt>
                <c:pt idx="399">
                  <c:v>3.8039999999999998</c:v>
                </c:pt>
                <c:pt idx="400">
                  <c:v>3.9089999999999998</c:v>
                </c:pt>
                <c:pt idx="401">
                  <c:v>3.8580000000000001</c:v>
                </c:pt>
                <c:pt idx="402">
                  <c:v>3.7490000000000001</c:v>
                </c:pt>
                <c:pt idx="403">
                  <c:v>3.5129999999999999</c:v>
                </c:pt>
                <c:pt idx="404">
                  <c:v>3.492</c:v>
                </c:pt>
                <c:pt idx="405">
                  <c:v>3.66</c:v>
                </c:pt>
                <c:pt idx="406">
                  <c:v>3.8170000000000002</c:v>
                </c:pt>
                <c:pt idx="407">
                  <c:v>3.847</c:v>
                </c:pt>
                <c:pt idx="408">
                  <c:v>3.847</c:v>
                </c:pt>
                <c:pt idx="409">
                  <c:v>3.8439999999999999</c:v>
                </c:pt>
                <c:pt idx="410">
                  <c:v>3.8410000000000002</c:v>
                </c:pt>
                <c:pt idx="411">
                  <c:v>3.9649999999999999</c:v>
                </c:pt>
                <c:pt idx="412">
                  <c:v>3.879</c:v>
                </c:pt>
                <c:pt idx="413">
                  <c:v>3.7010000000000001</c:v>
                </c:pt>
                <c:pt idx="414">
                  <c:v>3.5990000000000002</c:v>
                </c:pt>
                <c:pt idx="415">
                  <c:v>3.569</c:v>
                </c:pt>
                <c:pt idx="416">
                  <c:v>3.6040000000000001</c:v>
                </c:pt>
                <c:pt idx="417">
                  <c:v>3.6509999999999998</c:v>
                </c:pt>
                <c:pt idx="418">
                  <c:v>3.694</c:v>
                </c:pt>
                <c:pt idx="419">
                  <c:v>3.6840000000000002</c:v>
                </c:pt>
                <c:pt idx="420">
                  <c:v>3.6829999999999998</c:v>
                </c:pt>
                <c:pt idx="421">
                  <c:v>3.7719999999999998</c:v>
                </c:pt>
                <c:pt idx="422">
                  <c:v>3.9039999999999999</c:v>
                </c:pt>
                <c:pt idx="423">
                  <c:v>4.0720000000000001</c:v>
                </c:pt>
                <c:pt idx="424">
                  <c:v>3.952</c:v>
                </c:pt>
                <c:pt idx="425">
                  <c:v>3.83</c:v>
                </c:pt>
                <c:pt idx="426">
                  <c:v>3.8149999999999999</c:v>
                </c:pt>
                <c:pt idx="427">
                  <c:v>3.7789999999999999</c:v>
                </c:pt>
                <c:pt idx="428">
                  <c:v>3.7530000000000001</c:v>
                </c:pt>
                <c:pt idx="429">
                  <c:v>3.7050000000000001</c:v>
                </c:pt>
                <c:pt idx="430">
                  <c:v>3.6419999999999999</c:v>
                </c:pt>
                <c:pt idx="431">
                  <c:v>3.5150000000000001</c:v>
                </c:pt>
                <c:pt idx="432">
                  <c:v>3.3839999999999999</c:v>
                </c:pt>
                <c:pt idx="433">
                  <c:v>2.9494060000000002</c:v>
                </c:pt>
                <c:pt idx="434">
                  <c:v>2.7517209999999999</c:v>
                </c:pt>
                <c:pt idx="435">
                  <c:v>2.6729810000000001</c:v>
                </c:pt>
                <c:pt idx="436">
                  <c:v>2.5972710000000001</c:v>
                </c:pt>
                <c:pt idx="437">
                  <c:v>2.565375</c:v>
                </c:pt>
                <c:pt idx="438">
                  <c:v>2.566236</c:v>
                </c:pt>
                <c:pt idx="439">
                  <c:v>2.5715439999999998</c:v>
                </c:pt>
                <c:pt idx="440">
                  <c:v>2.5610300000000001</c:v>
                </c:pt>
                <c:pt idx="441">
                  <c:v>2.5629379999999999</c:v>
                </c:pt>
                <c:pt idx="442">
                  <c:v>2.63361</c:v>
                </c:pt>
                <c:pt idx="443">
                  <c:v>2.7240799999999998</c:v>
                </c:pt>
                <c:pt idx="444">
                  <c:v>2.8127789999999999</c:v>
                </c:pt>
                <c:pt idx="445">
                  <c:v>2.9035510000000002</c:v>
                </c:pt>
                <c:pt idx="446">
                  <c:v>2.9830350000000001</c:v>
                </c:pt>
                <c:pt idx="447">
                  <c:v>3.0160619999999998</c:v>
                </c:pt>
                <c:pt idx="448">
                  <c:v>3.0285690000000001</c:v>
                </c:pt>
                <c:pt idx="449">
                  <c:v>3.020375</c:v>
                </c:pt>
                <c:pt idx="450">
                  <c:v>3.043094</c:v>
                </c:pt>
                <c:pt idx="451">
                  <c:v>3.068784</c:v>
                </c:pt>
                <c:pt idx="452">
                  <c:v>3.0400320000000001</c:v>
                </c:pt>
                <c:pt idx="453">
                  <c:v>3.0159739999999999</c:v>
                </c:pt>
                <c:pt idx="454">
                  <c:v>3.0054120000000002</c:v>
                </c:pt>
                <c:pt idx="455">
                  <c:v>3.017401</c:v>
                </c:pt>
                <c:pt idx="456">
                  <c:v>3.0492810000000001</c:v>
                </c:pt>
                <c:pt idx="457">
                  <c:v>3.094684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'Heat Oil-M'!$A$503</c:f>
              <c:strCache>
                <c:ptCount val="1"/>
                <c:pt idx="0">
                  <c:v>Real Price (Jan 2015 $)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'Heat Oil-M'!$A$41:$A$498</c:f>
              <c:numCache>
                <c:formatCode>mmmm\ yyyy</c:formatCode>
                <c:ptCount val="458"/>
                <c:pt idx="0">
                  <c:v>28795</c:v>
                </c:pt>
                <c:pt idx="1">
                  <c:v>28825</c:v>
                </c:pt>
                <c:pt idx="2">
                  <c:v>28856</c:v>
                </c:pt>
                <c:pt idx="3">
                  <c:v>28887</c:v>
                </c:pt>
                <c:pt idx="4">
                  <c:v>28915</c:v>
                </c:pt>
                <c:pt idx="5">
                  <c:v>28946</c:v>
                </c:pt>
                <c:pt idx="6">
                  <c:v>28976</c:v>
                </c:pt>
                <c:pt idx="7">
                  <c:v>29007</c:v>
                </c:pt>
                <c:pt idx="8">
                  <c:v>29037</c:v>
                </c:pt>
                <c:pt idx="9">
                  <c:v>29068</c:v>
                </c:pt>
                <c:pt idx="10">
                  <c:v>29099</c:v>
                </c:pt>
                <c:pt idx="11">
                  <c:v>29129</c:v>
                </c:pt>
                <c:pt idx="12">
                  <c:v>29160</c:v>
                </c:pt>
                <c:pt idx="13">
                  <c:v>29190</c:v>
                </c:pt>
                <c:pt idx="14">
                  <c:v>29221</c:v>
                </c:pt>
                <c:pt idx="15">
                  <c:v>29252</c:v>
                </c:pt>
                <c:pt idx="16">
                  <c:v>29281</c:v>
                </c:pt>
                <c:pt idx="17">
                  <c:v>29312</c:v>
                </c:pt>
                <c:pt idx="18">
                  <c:v>29342</c:v>
                </c:pt>
                <c:pt idx="19">
                  <c:v>29373</c:v>
                </c:pt>
                <c:pt idx="20">
                  <c:v>29403</c:v>
                </c:pt>
                <c:pt idx="21">
                  <c:v>29434</c:v>
                </c:pt>
                <c:pt idx="22">
                  <c:v>29465</c:v>
                </c:pt>
                <c:pt idx="23">
                  <c:v>29495</c:v>
                </c:pt>
                <c:pt idx="24">
                  <c:v>29526</c:v>
                </c:pt>
                <c:pt idx="25">
                  <c:v>29556</c:v>
                </c:pt>
                <c:pt idx="26">
                  <c:v>29587</c:v>
                </c:pt>
                <c:pt idx="27">
                  <c:v>29618</c:v>
                </c:pt>
                <c:pt idx="28">
                  <c:v>29646</c:v>
                </c:pt>
                <c:pt idx="29">
                  <c:v>29677</c:v>
                </c:pt>
                <c:pt idx="30">
                  <c:v>29707</c:v>
                </c:pt>
                <c:pt idx="31">
                  <c:v>29738</c:v>
                </c:pt>
                <c:pt idx="32">
                  <c:v>29768</c:v>
                </c:pt>
                <c:pt idx="33">
                  <c:v>29799</c:v>
                </c:pt>
                <c:pt idx="34">
                  <c:v>29830</c:v>
                </c:pt>
                <c:pt idx="35">
                  <c:v>29860</c:v>
                </c:pt>
                <c:pt idx="36">
                  <c:v>29891</c:v>
                </c:pt>
                <c:pt idx="37">
                  <c:v>29921</c:v>
                </c:pt>
                <c:pt idx="38">
                  <c:v>29952</c:v>
                </c:pt>
                <c:pt idx="39">
                  <c:v>29983</c:v>
                </c:pt>
                <c:pt idx="40">
                  <c:v>30011</c:v>
                </c:pt>
                <c:pt idx="41">
                  <c:v>30042</c:v>
                </c:pt>
                <c:pt idx="42">
                  <c:v>30072</c:v>
                </c:pt>
                <c:pt idx="43">
                  <c:v>30103</c:v>
                </c:pt>
                <c:pt idx="44">
                  <c:v>30133</c:v>
                </c:pt>
                <c:pt idx="45">
                  <c:v>30164</c:v>
                </c:pt>
                <c:pt idx="46">
                  <c:v>30195</c:v>
                </c:pt>
                <c:pt idx="47">
                  <c:v>30225</c:v>
                </c:pt>
                <c:pt idx="48">
                  <c:v>30256</c:v>
                </c:pt>
                <c:pt idx="49">
                  <c:v>30286</c:v>
                </c:pt>
                <c:pt idx="50">
                  <c:v>30317</c:v>
                </c:pt>
                <c:pt idx="51">
                  <c:v>30348</c:v>
                </c:pt>
                <c:pt idx="52">
                  <c:v>30376</c:v>
                </c:pt>
                <c:pt idx="53">
                  <c:v>30407</c:v>
                </c:pt>
                <c:pt idx="54">
                  <c:v>30437</c:v>
                </c:pt>
                <c:pt idx="55">
                  <c:v>30468</c:v>
                </c:pt>
                <c:pt idx="56">
                  <c:v>30498</c:v>
                </c:pt>
                <c:pt idx="57">
                  <c:v>30529</c:v>
                </c:pt>
                <c:pt idx="58">
                  <c:v>30560</c:v>
                </c:pt>
                <c:pt idx="59">
                  <c:v>30590</c:v>
                </c:pt>
                <c:pt idx="60">
                  <c:v>30621</c:v>
                </c:pt>
                <c:pt idx="61">
                  <c:v>30651</c:v>
                </c:pt>
                <c:pt idx="62">
                  <c:v>30682</c:v>
                </c:pt>
                <c:pt idx="63">
                  <c:v>30713</c:v>
                </c:pt>
                <c:pt idx="64">
                  <c:v>30742</c:v>
                </c:pt>
                <c:pt idx="65">
                  <c:v>30773</c:v>
                </c:pt>
                <c:pt idx="66">
                  <c:v>30803</c:v>
                </c:pt>
                <c:pt idx="67">
                  <c:v>30834</c:v>
                </c:pt>
                <c:pt idx="68">
                  <c:v>30864</c:v>
                </c:pt>
                <c:pt idx="69">
                  <c:v>30895</c:v>
                </c:pt>
                <c:pt idx="70">
                  <c:v>30926</c:v>
                </c:pt>
                <c:pt idx="71">
                  <c:v>30956</c:v>
                </c:pt>
                <c:pt idx="72">
                  <c:v>30987</c:v>
                </c:pt>
                <c:pt idx="73">
                  <c:v>31017</c:v>
                </c:pt>
                <c:pt idx="74">
                  <c:v>31048</c:v>
                </c:pt>
                <c:pt idx="75">
                  <c:v>31079</c:v>
                </c:pt>
                <c:pt idx="76">
                  <c:v>31107</c:v>
                </c:pt>
                <c:pt idx="77">
                  <c:v>31138</c:v>
                </c:pt>
                <c:pt idx="78">
                  <c:v>31168</c:v>
                </c:pt>
                <c:pt idx="79">
                  <c:v>31199</c:v>
                </c:pt>
                <c:pt idx="80">
                  <c:v>31229</c:v>
                </c:pt>
                <c:pt idx="81">
                  <c:v>31260</c:v>
                </c:pt>
                <c:pt idx="82">
                  <c:v>31291</c:v>
                </c:pt>
                <c:pt idx="83">
                  <c:v>31321</c:v>
                </c:pt>
                <c:pt idx="84">
                  <c:v>31352</c:v>
                </c:pt>
                <c:pt idx="85">
                  <c:v>31382</c:v>
                </c:pt>
                <c:pt idx="86">
                  <c:v>31413</c:v>
                </c:pt>
                <c:pt idx="87">
                  <c:v>31444</c:v>
                </c:pt>
                <c:pt idx="88">
                  <c:v>31472</c:v>
                </c:pt>
                <c:pt idx="89">
                  <c:v>31503</c:v>
                </c:pt>
                <c:pt idx="90">
                  <c:v>31533</c:v>
                </c:pt>
                <c:pt idx="91">
                  <c:v>31564</c:v>
                </c:pt>
                <c:pt idx="92">
                  <c:v>31594</c:v>
                </c:pt>
                <c:pt idx="93">
                  <c:v>31625</c:v>
                </c:pt>
                <c:pt idx="94">
                  <c:v>31656</c:v>
                </c:pt>
                <c:pt idx="95">
                  <c:v>31686</c:v>
                </c:pt>
                <c:pt idx="96">
                  <c:v>31717</c:v>
                </c:pt>
                <c:pt idx="97">
                  <c:v>31747</c:v>
                </c:pt>
                <c:pt idx="98">
                  <c:v>31778</c:v>
                </c:pt>
                <c:pt idx="99">
                  <c:v>31809</c:v>
                </c:pt>
                <c:pt idx="100">
                  <c:v>31837</c:v>
                </c:pt>
                <c:pt idx="101">
                  <c:v>31868</c:v>
                </c:pt>
                <c:pt idx="102">
                  <c:v>31898</c:v>
                </c:pt>
                <c:pt idx="103">
                  <c:v>31929</c:v>
                </c:pt>
                <c:pt idx="104">
                  <c:v>31959</c:v>
                </c:pt>
                <c:pt idx="105">
                  <c:v>31990</c:v>
                </c:pt>
                <c:pt idx="106">
                  <c:v>32021</c:v>
                </c:pt>
                <c:pt idx="107">
                  <c:v>32051</c:v>
                </c:pt>
                <c:pt idx="108">
                  <c:v>32082</c:v>
                </c:pt>
                <c:pt idx="109">
                  <c:v>32112</c:v>
                </c:pt>
                <c:pt idx="110">
                  <c:v>32143</c:v>
                </c:pt>
                <c:pt idx="111">
                  <c:v>32174</c:v>
                </c:pt>
                <c:pt idx="112">
                  <c:v>32203</c:v>
                </c:pt>
                <c:pt idx="113">
                  <c:v>32234</c:v>
                </c:pt>
                <c:pt idx="114">
                  <c:v>32264</c:v>
                </c:pt>
                <c:pt idx="115">
                  <c:v>32295</c:v>
                </c:pt>
                <c:pt idx="116">
                  <c:v>32325</c:v>
                </c:pt>
                <c:pt idx="117">
                  <c:v>32356</c:v>
                </c:pt>
                <c:pt idx="118">
                  <c:v>32387</c:v>
                </c:pt>
                <c:pt idx="119">
                  <c:v>32417</c:v>
                </c:pt>
                <c:pt idx="120">
                  <c:v>32448</c:v>
                </c:pt>
                <c:pt idx="121">
                  <c:v>32478</c:v>
                </c:pt>
                <c:pt idx="122">
                  <c:v>32509</c:v>
                </c:pt>
                <c:pt idx="123">
                  <c:v>32540</c:v>
                </c:pt>
                <c:pt idx="124">
                  <c:v>32568</c:v>
                </c:pt>
                <c:pt idx="125">
                  <c:v>32599</c:v>
                </c:pt>
                <c:pt idx="126">
                  <c:v>32629</c:v>
                </c:pt>
                <c:pt idx="127">
                  <c:v>32660</c:v>
                </c:pt>
                <c:pt idx="128">
                  <c:v>32690</c:v>
                </c:pt>
                <c:pt idx="129">
                  <c:v>32721</c:v>
                </c:pt>
                <c:pt idx="130">
                  <c:v>32752</c:v>
                </c:pt>
                <c:pt idx="131">
                  <c:v>32782</c:v>
                </c:pt>
                <c:pt idx="132">
                  <c:v>32813</c:v>
                </c:pt>
                <c:pt idx="133">
                  <c:v>32843</c:v>
                </c:pt>
                <c:pt idx="134">
                  <c:v>32874</c:v>
                </c:pt>
                <c:pt idx="135">
                  <c:v>32905</c:v>
                </c:pt>
                <c:pt idx="136">
                  <c:v>32933</c:v>
                </c:pt>
                <c:pt idx="137">
                  <c:v>32964</c:v>
                </c:pt>
                <c:pt idx="138">
                  <c:v>32994</c:v>
                </c:pt>
                <c:pt idx="139">
                  <c:v>33025</c:v>
                </c:pt>
                <c:pt idx="140">
                  <c:v>33055</c:v>
                </c:pt>
                <c:pt idx="141">
                  <c:v>33086</c:v>
                </c:pt>
                <c:pt idx="142">
                  <c:v>33117</c:v>
                </c:pt>
                <c:pt idx="143">
                  <c:v>33147</c:v>
                </c:pt>
                <c:pt idx="144">
                  <c:v>33178</c:v>
                </c:pt>
                <c:pt idx="145">
                  <c:v>33208</c:v>
                </c:pt>
                <c:pt idx="146">
                  <c:v>33239</c:v>
                </c:pt>
                <c:pt idx="147">
                  <c:v>33270</c:v>
                </c:pt>
                <c:pt idx="148">
                  <c:v>33298</c:v>
                </c:pt>
                <c:pt idx="149">
                  <c:v>33329</c:v>
                </c:pt>
                <c:pt idx="150">
                  <c:v>33359</c:v>
                </c:pt>
                <c:pt idx="151">
                  <c:v>33390</c:v>
                </c:pt>
                <c:pt idx="152">
                  <c:v>33420</c:v>
                </c:pt>
                <c:pt idx="153">
                  <c:v>33451</c:v>
                </c:pt>
                <c:pt idx="154">
                  <c:v>33482</c:v>
                </c:pt>
                <c:pt idx="155">
                  <c:v>33512</c:v>
                </c:pt>
                <c:pt idx="156">
                  <c:v>33543</c:v>
                </c:pt>
                <c:pt idx="157">
                  <c:v>33573</c:v>
                </c:pt>
                <c:pt idx="158">
                  <c:v>33604</c:v>
                </c:pt>
                <c:pt idx="159">
                  <c:v>33635</c:v>
                </c:pt>
                <c:pt idx="160">
                  <c:v>33664</c:v>
                </c:pt>
                <c:pt idx="161">
                  <c:v>33695</c:v>
                </c:pt>
                <c:pt idx="162">
                  <c:v>33725</c:v>
                </c:pt>
                <c:pt idx="163">
                  <c:v>33756</c:v>
                </c:pt>
                <c:pt idx="164">
                  <c:v>33786</c:v>
                </c:pt>
                <c:pt idx="165">
                  <c:v>33817</c:v>
                </c:pt>
                <c:pt idx="166">
                  <c:v>33848</c:v>
                </c:pt>
                <c:pt idx="167">
                  <c:v>33878</c:v>
                </c:pt>
                <c:pt idx="168">
                  <c:v>33909</c:v>
                </c:pt>
                <c:pt idx="169">
                  <c:v>33939</c:v>
                </c:pt>
                <c:pt idx="170">
                  <c:v>33970</c:v>
                </c:pt>
                <c:pt idx="171">
                  <c:v>34001</c:v>
                </c:pt>
                <c:pt idx="172">
                  <c:v>34029</c:v>
                </c:pt>
                <c:pt idx="173">
                  <c:v>34060</c:v>
                </c:pt>
                <c:pt idx="174">
                  <c:v>34090</c:v>
                </c:pt>
                <c:pt idx="175">
                  <c:v>34121</c:v>
                </c:pt>
                <c:pt idx="176">
                  <c:v>34151</c:v>
                </c:pt>
                <c:pt idx="177">
                  <c:v>34182</c:v>
                </c:pt>
                <c:pt idx="178">
                  <c:v>34213</c:v>
                </c:pt>
                <c:pt idx="179">
                  <c:v>34243</c:v>
                </c:pt>
                <c:pt idx="180">
                  <c:v>34274</c:v>
                </c:pt>
                <c:pt idx="181">
                  <c:v>34304</c:v>
                </c:pt>
                <c:pt idx="182">
                  <c:v>34335</c:v>
                </c:pt>
                <c:pt idx="183">
                  <c:v>34366</c:v>
                </c:pt>
                <c:pt idx="184">
                  <c:v>34394</c:v>
                </c:pt>
                <c:pt idx="185">
                  <c:v>34425</c:v>
                </c:pt>
                <c:pt idx="186">
                  <c:v>34455</c:v>
                </c:pt>
                <c:pt idx="187">
                  <c:v>34486</c:v>
                </c:pt>
                <c:pt idx="188">
                  <c:v>34516</c:v>
                </c:pt>
                <c:pt idx="189">
                  <c:v>34547</c:v>
                </c:pt>
                <c:pt idx="190">
                  <c:v>34578</c:v>
                </c:pt>
                <c:pt idx="191">
                  <c:v>34608</c:v>
                </c:pt>
                <c:pt idx="192">
                  <c:v>34639</c:v>
                </c:pt>
                <c:pt idx="193">
                  <c:v>34669</c:v>
                </c:pt>
                <c:pt idx="194">
                  <c:v>34700</c:v>
                </c:pt>
                <c:pt idx="195">
                  <c:v>34731</c:v>
                </c:pt>
                <c:pt idx="196">
                  <c:v>34759</c:v>
                </c:pt>
                <c:pt idx="197">
                  <c:v>34790</c:v>
                </c:pt>
                <c:pt idx="198">
                  <c:v>34820</c:v>
                </c:pt>
                <c:pt idx="199">
                  <c:v>34851</c:v>
                </c:pt>
                <c:pt idx="200">
                  <c:v>34881</c:v>
                </c:pt>
                <c:pt idx="201">
                  <c:v>34912</c:v>
                </c:pt>
                <c:pt idx="202">
                  <c:v>34943</c:v>
                </c:pt>
                <c:pt idx="203">
                  <c:v>34973</c:v>
                </c:pt>
                <c:pt idx="204">
                  <c:v>35004</c:v>
                </c:pt>
                <c:pt idx="205">
                  <c:v>35034</c:v>
                </c:pt>
                <c:pt idx="206">
                  <c:v>35065</c:v>
                </c:pt>
                <c:pt idx="207">
                  <c:v>35096</c:v>
                </c:pt>
                <c:pt idx="208">
                  <c:v>35125</c:v>
                </c:pt>
                <c:pt idx="209">
                  <c:v>35156</c:v>
                </c:pt>
                <c:pt idx="210">
                  <c:v>35186</c:v>
                </c:pt>
                <c:pt idx="211">
                  <c:v>35217</c:v>
                </c:pt>
                <c:pt idx="212">
                  <c:v>35247</c:v>
                </c:pt>
                <c:pt idx="213">
                  <c:v>35278</c:v>
                </c:pt>
                <c:pt idx="214">
                  <c:v>35309</c:v>
                </c:pt>
                <c:pt idx="215">
                  <c:v>35339</c:v>
                </c:pt>
                <c:pt idx="216">
                  <c:v>35370</c:v>
                </c:pt>
                <c:pt idx="217">
                  <c:v>35400</c:v>
                </c:pt>
                <c:pt idx="218">
                  <c:v>35431</c:v>
                </c:pt>
                <c:pt idx="219">
                  <c:v>35462</c:v>
                </c:pt>
                <c:pt idx="220">
                  <c:v>35490</c:v>
                </c:pt>
                <c:pt idx="221">
                  <c:v>35521</c:v>
                </c:pt>
                <c:pt idx="222">
                  <c:v>35551</c:v>
                </c:pt>
                <c:pt idx="223">
                  <c:v>35582</c:v>
                </c:pt>
                <c:pt idx="224">
                  <c:v>35612</c:v>
                </c:pt>
                <c:pt idx="225">
                  <c:v>35643</c:v>
                </c:pt>
                <c:pt idx="226">
                  <c:v>35674</c:v>
                </c:pt>
                <c:pt idx="227">
                  <c:v>35704</c:v>
                </c:pt>
                <c:pt idx="228">
                  <c:v>35735</c:v>
                </c:pt>
                <c:pt idx="229">
                  <c:v>35765</c:v>
                </c:pt>
                <c:pt idx="230">
                  <c:v>35796</c:v>
                </c:pt>
                <c:pt idx="231">
                  <c:v>35827</c:v>
                </c:pt>
                <c:pt idx="232">
                  <c:v>35855</c:v>
                </c:pt>
                <c:pt idx="233">
                  <c:v>35886</c:v>
                </c:pt>
                <c:pt idx="234">
                  <c:v>35916</c:v>
                </c:pt>
                <c:pt idx="235">
                  <c:v>35947</c:v>
                </c:pt>
                <c:pt idx="236">
                  <c:v>35977</c:v>
                </c:pt>
                <c:pt idx="237">
                  <c:v>36008</c:v>
                </c:pt>
                <c:pt idx="238">
                  <c:v>36039</c:v>
                </c:pt>
                <c:pt idx="239">
                  <c:v>36069</c:v>
                </c:pt>
                <c:pt idx="240">
                  <c:v>36100</c:v>
                </c:pt>
                <c:pt idx="241">
                  <c:v>36130</c:v>
                </c:pt>
                <c:pt idx="242">
                  <c:v>36161</c:v>
                </c:pt>
                <c:pt idx="243">
                  <c:v>36192</c:v>
                </c:pt>
                <c:pt idx="244">
                  <c:v>36220</c:v>
                </c:pt>
                <c:pt idx="245">
                  <c:v>36251</c:v>
                </c:pt>
                <c:pt idx="246">
                  <c:v>36281</c:v>
                </c:pt>
                <c:pt idx="247">
                  <c:v>36312</c:v>
                </c:pt>
                <c:pt idx="248">
                  <c:v>36342</c:v>
                </c:pt>
                <c:pt idx="249">
                  <c:v>36373</c:v>
                </c:pt>
                <c:pt idx="250">
                  <c:v>36404</c:v>
                </c:pt>
                <c:pt idx="251">
                  <c:v>36434</c:v>
                </c:pt>
                <c:pt idx="252">
                  <c:v>36465</c:v>
                </c:pt>
                <c:pt idx="253">
                  <c:v>36495</c:v>
                </c:pt>
                <c:pt idx="254">
                  <c:v>36526</c:v>
                </c:pt>
                <c:pt idx="255">
                  <c:v>36557</c:v>
                </c:pt>
                <c:pt idx="256">
                  <c:v>36586</c:v>
                </c:pt>
                <c:pt idx="257">
                  <c:v>36617</c:v>
                </c:pt>
                <c:pt idx="258">
                  <c:v>36647</c:v>
                </c:pt>
                <c:pt idx="259">
                  <c:v>36678</c:v>
                </c:pt>
                <c:pt idx="260">
                  <c:v>36708</c:v>
                </c:pt>
                <c:pt idx="261">
                  <c:v>36739</c:v>
                </c:pt>
                <c:pt idx="262">
                  <c:v>36770</c:v>
                </c:pt>
                <c:pt idx="263">
                  <c:v>36800</c:v>
                </c:pt>
                <c:pt idx="264">
                  <c:v>36831</c:v>
                </c:pt>
                <c:pt idx="265">
                  <c:v>36861</c:v>
                </c:pt>
                <c:pt idx="266">
                  <c:v>36892</c:v>
                </c:pt>
                <c:pt idx="267">
                  <c:v>36923</c:v>
                </c:pt>
                <c:pt idx="268">
                  <c:v>36951</c:v>
                </c:pt>
                <c:pt idx="269">
                  <c:v>36982</c:v>
                </c:pt>
                <c:pt idx="270">
                  <c:v>37012</c:v>
                </c:pt>
                <c:pt idx="271">
                  <c:v>37043</c:v>
                </c:pt>
                <c:pt idx="272">
                  <c:v>37073</c:v>
                </c:pt>
                <c:pt idx="273">
                  <c:v>37104</c:v>
                </c:pt>
                <c:pt idx="274">
                  <c:v>37135</c:v>
                </c:pt>
                <c:pt idx="275">
                  <c:v>37165</c:v>
                </c:pt>
                <c:pt idx="276">
                  <c:v>37196</c:v>
                </c:pt>
                <c:pt idx="277">
                  <c:v>37226</c:v>
                </c:pt>
                <c:pt idx="278">
                  <c:v>37257</c:v>
                </c:pt>
                <c:pt idx="279">
                  <c:v>37288</c:v>
                </c:pt>
                <c:pt idx="280">
                  <c:v>37316</c:v>
                </c:pt>
                <c:pt idx="281">
                  <c:v>37347</c:v>
                </c:pt>
                <c:pt idx="282">
                  <c:v>37377</c:v>
                </c:pt>
                <c:pt idx="283">
                  <c:v>37408</c:v>
                </c:pt>
                <c:pt idx="284">
                  <c:v>37438</c:v>
                </c:pt>
                <c:pt idx="285">
                  <c:v>37469</c:v>
                </c:pt>
                <c:pt idx="286">
                  <c:v>37500</c:v>
                </c:pt>
                <c:pt idx="287">
                  <c:v>37530</c:v>
                </c:pt>
                <c:pt idx="288">
                  <c:v>37561</c:v>
                </c:pt>
                <c:pt idx="289">
                  <c:v>37591</c:v>
                </c:pt>
                <c:pt idx="290">
                  <c:v>37622</c:v>
                </c:pt>
                <c:pt idx="291">
                  <c:v>37653</c:v>
                </c:pt>
                <c:pt idx="292">
                  <c:v>37681</c:v>
                </c:pt>
                <c:pt idx="293">
                  <c:v>37712</c:v>
                </c:pt>
                <c:pt idx="294">
                  <c:v>37742</c:v>
                </c:pt>
                <c:pt idx="295">
                  <c:v>37773</c:v>
                </c:pt>
                <c:pt idx="296">
                  <c:v>37803</c:v>
                </c:pt>
                <c:pt idx="297">
                  <c:v>37834</c:v>
                </c:pt>
                <c:pt idx="298">
                  <c:v>37865</c:v>
                </c:pt>
                <c:pt idx="299">
                  <c:v>37895</c:v>
                </c:pt>
                <c:pt idx="300">
                  <c:v>37926</c:v>
                </c:pt>
                <c:pt idx="301">
                  <c:v>37956</c:v>
                </c:pt>
                <c:pt idx="302">
                  <c:v>37987</c:v>
                </c:pt>
                <c:pt idx="303">
                  <c:v>38018</c:v>
                </c:pt>
                <c:pt idx="304">
                  <c:v>38047</c:v>
                </c:pt>
                <c:pt idx="305">
                  <c:v>38078</c:v>
                </c:pt>
                <c:pt idx="306">
                  <c:v>38108</c:v>
                </c:pt>
                <c:pt idx="307">
                  <c:v>38139</c:v>
                </c:pt>
                <c:pt idx="308">
                  <c:v>38169</c:v>
                </c:pt>
                <c:pt idx="309">
                  <c:v>38200</c:v>
                </c:pt>
                <c:pt idx="310">
                  <c:v>38231</c:v>
                </c:pt>
                <c:pt idx="311">
                  <c:v>38261</c:v>
                </c:pt>
                <c:pt idx="312">
                  <c:v>38292</c:v>
                </c:pt>
                <c:pt idx="313">
                  <c:v>38322</c:v>
                </c:pt>
                <c:pt idx="314">
                  <c:v>38353</c:v>
                </c:pt>
                <c:pt idx="315">
                  <c:v>38384</c:v>
                </c:pt>
                <c:pt idx="316">
                  <c:v>38412</c:v>
                </c:pt>
                <c:pt idx="317">
                  <c:v>38443</c:v>
                </c:pt>
                <c:pt idx="318">
                  <c:v>38473</c:v>
                </c:pt>
                <c:pt idx="319">
                  <c:v>38504</c:v>
                </c:pt>
                <c:pt idx="320">
                  <c:v>38534</c:v>
                </c:pt>
                <c:pt idx="321">
                  <c:v>38565</c:v>
                </c:pt>
                <c:pt idx="322">
                  <c:v>38596</c:v>
                </c:pt>
                <c:pt idx="323">
                  <c:v>38626</c:v>
                </c:pt>
                <c:pt idx="324">
                  <c:v>38657</c:v>
                </c:pt>
                <c:pt idx="325">
                  <c:v>38687</c:v>
                </c:pt>
                <c:pt idx="326">
                  <c:v>38718</c:v>
                </c:pt>
                <c:pt idx="327">
                  <c:v>38749</c:v>
                </c:pt>
                <c:pt idx="328">
                  <c:v>38777</c:v>
                </c:pt>
                <c:pt idx="329">
                  <c:v>38808</c:v>
                </c:pt>
                <c:pt idx="330">
                  <c:v>38838</c:v>
                </c:pt>
                <c:pt idx="331">
                  <c:v>38869</c:v>
                </c:pt>
                <c:pt idx="332">
                  <c:v>38899</c:v>
                </c:pt>
                <c:pt idx="333">
                  <c:v>38930</c:v>
                </c:pt>
                <c:pt idx="334">
                  <c:v>38961</c:v>
                </c:pt>
                <c:pt idx="335">
                  <c:v>38991</c:v>
                </c:pt>
                <c:pt idx="336">
                  <c:v>39022</c:v>
                </c:pt>
                <c:pt idx="337">
                  <c:v>39052</c:v>
                </c:pt>
                <c:pt idx="338">
                  <c:v>39083</c:v>
                </c:pt>
                <c:pt idx="339">
                  <c:v>39114</c:v>
                </c:pt>
                <c:pt idx="340">
                  <c:v>39142</c:v>
                </c:pt>
                <c:pt idx="341">
                  <c:v>39173</c:v>
                </c:pt>
                <c:pt idx="342">
                  <c:v>39203</c:v>
                </c:pt>
                <c:pt idx="343">
                  <c:v>39234</c:v>
                </c:pt>
                <c:pt idx="344">
                  <c:v>39264</c:v>
                </c:pt>
                <c:pt idx="345">
                  <c:v>39295</c:v>
                </c:pt>
                <c:pt idx="346">
                  <c:v>39326</c:v>
                </c:pt>
                <c:pt idx="347">
                  <c:v>39356</c:v>
                </c:pt>
                <c:pt idx="348">
                  <c:v>39387</c:v>
                </c:pt>
                <c:pt idx="349">
                  <c:v>39417</c:v>
                </c:pt>
                <c:pt idx="350">
                  <c:v>39448</c:v>
                </c:pt>
                <c:pt idx="351">
                  <c:v>39479</c:v>
                </c:pt>
                <c:pt idx="352">
                  <c:v>39508</c:v>
                </c:pt>
                <c:pt idx="353">
                  <c:v>39539</c:v>
                </c:pt>
                <c:pt idx="354">
                  <c:v>39569</c:v>
                </c:pt>
                <c:pt idx="355">
                  <c:v>39600</c:v>
                </c:pt>
                <c:pt idx="356">
                  <c:v>39630</c:v>
                </c:pt>
                <c:pt idx="357">
                  <c:v>39661</c:v>
                </c:pt>
                <c:pt idx="358">
                  <c:v>39692</c:v>
                </c:pt>
                <c:pt idx="359">
                  <c:v>39722</c:v>
                </c:pt>
                <c:pt idx="360">
                  <c:v>39753</c:v>
                </c:pt>
                <c:pt idx="361">
                  <c:v>39783</c:v>
                </c:pt>
                <c:pt idx="362">
                  <c:v>39814</c:v>
                </c:pt>
                <c:pt idx="363">
                  <c:v>39845</c:v>
                </c:pt>
                <c:pt idx="364">
                  <c:v>39873</c:v>
                </c:pt>
                <c:pt idx="365">
                  <c:v>39904</c:v>
                </c:pt>
                <c:pt idx="366">
                  <c:v>39934</c:v>
                </c:pt>
                <c:pt idx="367">
                  <c:v>39965</c:v>
                </c:pt>
                <c:pt idx="368">
                  <c:v>39995</c:v>
                </c:pt>
                <c:pt idx="369">
                  <c:v>40026</c:v>
                </c:pt>
                <c:pt idx="370">
                  <c:v>40057</c:v>
                </c:pt>
                <c:pt idx="371">
                  <c:v>40087</c:v>
                </c:pt>
                <c:pt idx="372">
                  <c:v>40118</c:v>
                </c:pt>
                <c:pt idx="373">
                  <c:v>40148</c:v>
                </c:pt>
                <c:pt idx="374">
                  <c:v>40179</c:v>
                </c:pt>
                <c:pt idx="375">
                  <c:v>40210</c:v>
                </c:pt>
                <c:pt idx="376">
                  <c:v>40238</c:v>
                </c:pt>
                <c:pt idx="377">
                  <c:v>40269</c:v>
                </c:pt>
                <c:pt idx="378">
                  <c:v>40299</c:v>
                </c:pt>
                <c:pt idx="379">
                  <c:v>40330</c:v>
                </c:pt>
                <c:pt idx="380">
                  <c:v>40360</c:v>
                </c:pt>
                <c:pt idx="381">
                  <c:v>40391</c:v>
                </c:pt>
                <c:pt idx="382">
                  <c:v>40422</c:v>
                </c:pt>
                <c:pt idx="383">
                  <c:v>40452</c:v>
                </c:pt>
                <c:pt idx="384">
                  <c:v>40483</c:v>
                </c:pt>
                <c:pt idx="385">
                  <c:v>40513</c:v>
                </c:pt>
                <c:pt idx="386">
                  <c:v>40544</c:v>
                </c:pt>
                <c:pt idx="387">
                  <c:v>40575</c:v>
                </c:pt>
                <c:pt idx="388">
                  <c:v>40603</c:v>
                </c:pt>
                <c:pt idx="389">
                  <c:v>40634</c:v>
                </c:pt>
                <c:pt idx="390">
                  <c:v>40664</c:v>
                </c:pt>
                <c:pt idx="391">
                  <c:v>40695</c:v>
                </c:pt>
                <c:pt idx="392">
                  <c:v>40725</c:v>
                </c:pt>
                <c:pt idx="393">
                  <c:v>40756</c:v>
                </c:pt>
                <c:pt idx="394">
                  <c:v>40787</c:v>
                </c:pt>
                <c:pt idx="395">
                  <c:v>40817</c:v>
                </c:pt>
                <c:pt idx="396">
                  <c:v>40848</c:v>
                </c:pt>
                <c:pt idx="397">
                  <c:v>40878</c:v>
                </c:pt>
                <c:pt idx="398">
                  <c:v>40909</c:v>
                </c:pt>
                <c:pt idx="399">
                  <c:v>40940</c:v>
                </c:pt>
                <c:pt idx="400">
                  <c:v>40969</c:v>
                </c:pt>
                <c:pt idx="401">
                  <c:v>41000</c:v>
                </c:pt>
                <c:pt idx="402">
                  <c:v>41030</c:v>
                </c:pt>
                <c:pt idx="403">
                  <c:v>41061</c:v>
                </c:pt>
                <c:pt idx="404">
                  <c:v>41091</c:v>
                </c:pt>
                <c:pt idx="405">
                  <c:v>41122</c:v>
                </c:pt>
                <c:pt idx="406">
                  <c:v>41153</c:v>
                </c:pt>
                <c:pt idx="407">
                  <c:v>41183</c:v>
                </c:pt>
                <c:pt idx="408">
                  <c:v>41214</c:v>
                </c:pt>
                <c:pt idx="409">
                  <c:v>41244</c:v>
                </c:pt>
                <c:pt idx="410">
                  <c:v>41275</c:v>
                </c:pt>
                <c:pt idx="411">
                  <c:v>41306</c:v>
                </c:pt>
                <c:pt idx="412">
                  <c:v>41334</c:v>
                </c:pt>
                <c:pt idx="413">
                  <c:v>41365</c:v>
                </c:pt>
                <c:pt idx="414">
                  <c:v>41395</c:v>
                </c:pt>
                <c:pt idx="415">
                  <c:v>41426</c:v>
                </c:pt>
                <c:pt idx="416">
                  <c:v>41456</c:v>
                </c:pt>
                <c:pt idx="417">
                  <c:v>41487</c:v>
                </c:pt>
                <c:pt idx="418">
                  <c:v>41518</c:v>
                </c:pt>
                <c:pt idx="419">
                  <c:v>41548</c:v>
                </c:pt>
                <c:pt idx="420">
                  <c:v>41579</c:v>
                </c:pt>
                <c:pt idx="421">
                  <c:v>41609</c:v>
                </c:pt>
                <c:pt idx="422">
                  <c:v>41640</c:v>
                </c:pt>
                <c:pt idx="423">
                  <c:v>41671</c:v>
                </c:pt>
                <c:pt idx="424">
                  <c:v>41699</c:v>
                </c:pt>
                <c:pt idx="425">
                  <c:v>41730</c:v>
                </c:pt>
                <c:pt idx="426">
                  <c:v>41760</c:v>
                </c:pt>
                <c:pt idx="427">
                  <c:v>41791</c:v>
                </c:pt>
                <c:pt idx="428">
                  <c:v>41821</c:v>
                </c:pt>
                <c:pt idx="429">
                  <c:v>41852</c:v>
                </c:pt>
                <c:pt idx="430">
                  <c:v>41883</c:v>
                </c:pt>
                <c:pt idx="431">
                  <c:v>41913</c:v>
                </c:pt>
                <c:pt idx="432">
                  <c:v>41944</c:v>
                </c:pt>
                <c:pt idx="433">
                  <c:v>41974</c:v>
                </c:pt>
                <c:pt idx="434">
                  <c:v>42005</c:v>
                </c:pt>
                <c:pt idx="435">
                  <c:v>42036</c:v>
                </c:pt>
                <c:pt idx="436">
                  <c:v>42064</c:v>
                </c:pt>
                <c:pt idx="437">
                  <c:v>42095</c:v>
                </c:pt>
                <c:pt idx="438">
                  <c:v>42125</c:v>
                </c:pt>
                <c:pt idx="439">
                  <c:v>42156</c:v>
                </c:pt>
                <c:pt idx="440">
                  <c:v>42186</c:v>
                </c:pt>
                <c:pt idx="441">
                  <c:v>42217</c:v>
                </c:pt>
                <c:pt idx="442">
                  <c:v>42248</c:v>
                </c:pt>
                <c:pt idx="443">
                  <c:v>42278</c:v>
                </c:pt>
                <c:pt idx="444">
                  <c:v>42309</c:v>
                </c:pt>
                <c:pt idx="445">
                  <c:v>42339</c:v>
                </c:pt>
                <c:pt idx="446">
                  <c:v>42370</c:v>
                </c:pt>
                <c:pt idx="447">
                  <c:v>42401</c:v>
                </c:pt>
                <c:pt idx="448">
                  <c:v>42430</c:v>
                </c:pt>
                <c:pt idx="449">
                  <c:v>42461</c:v>
                </c:pt>
                <c:pt idx="450">
                  <c:v>42491</c:v>
                </c:pt>
                <c:pt idx="451">
                  <c:v>42522</c:v>
                </c:pt>
                <c:pt idx="452">
                  <c:v>42552</c:v>
                </c:pt>
                <c:pt idx="453">
                  <c:v>42583</c:v>
                </c:pt>
                <c:pt idx="454">
                  <c:v>42614</c:v>
                </c:pt>
                <c:pt idx="455">
                  <c:v>42644</c:v>
                </c:pt>
                <c:pt idx="456">
                  <c:v>42675</c:v>
                </c:pt>
                <c:pt idx="457">
                  <c:v>42705</c:v>
                </c:pt>
              </c:numCache>
            </c:numRef>
          </c:cat>
          <c:val>
            <c:numRef>
              <c:f>'Heat Oil-M'!$D$41:$D$498</c:f>
              <c:numCache>
                <c:formatCode>0.00</c:formatCode>
                <c:ptCount val="458"/>
                <c:pt idx="0">
                  <c:v>1.8695223733333333</c:v>
                </c:pt>
                <c:pt idx="1">
                  <c:v>1.900351590574374</c:v>
                </c:pt>
                <c:pt idx="2">
                  <c:v>1.918269591240876</c:v>
                </c:pt>
                <c:pt idx="3">
                  <c:v>1.9741354595375722</c:v>
                </c:pt>
                <c:pt idx="4">
                  <c:v>2.0492051072961375</c:v>
                </c:pt>
                <c:pt idx="5">
                  <c:v>2.102664926345609</c:v>
                </c:pt>
                <c:pt idx="6">
                  <c:v>2.1752684369747901</c:v>
                </c:pt>
                <c:pt idx="7">
                  <c:v>2.3249641911357339</c:v>
                </c:pt>
                <c:pt idx="8">
                  <c:v>2.4389461479452055</c:v>
                </c:pt>
                <c:pt idx="9">
                  <c:v>2.5699799185888739</c:v>
                </c:pt>
                <c:pt idx="10">
                  <c:v>2.6985480000000002</c:v>
                </c:pt>
                <c:pt idx="11">
                  <c:v>2.6950272127659574</c:v>
                </c:pt>
                <c:pt idx="12">
                  <c:v>2.7009263131578951</c:v>
                </c:pt>
                <c:pt idx="13">
                  <c:v>2.7185767256176856</c:v>
                </c:pt>
                <c:pt idx="14">
                  <c:v>2.8198651615384613</c:v>
                </c:pt>
                <c:pt idx="15">
                  <c:v>2.9280244784810128</c:v>
                </c:pt>
                <c:pt idx="16">
                  <c:v>2.9735325393258427</c:v>
                </c:pt>
                <c:pt idx="17">
                  <c:v>2.9558342892459826</c:v>
                </c:pt>
                <c:pt idx="18">
                  <c:v>2.9297889033047735</c:v>
                </c:pt>
                <c:pt idx="19">
                  <c:v>2.9185976945454546</c:v>
                </c:pt>
                <c:pt idx="20">
                  <c:v>2.9293959661016951</c:v>
                </c:pt>
                <c:pt idx="21">
                  <c:v>2.9054248485576921</c:v>
                </c:pt>
                <c:pt idx="22">
                  <c:v>2.8755402693682952</c:v>
                </c:pt>
                <c:pt idx="23">
                  <c:v>2.8316088807556081</c:v>
                </c:pt>
                <c:pt idx="24">
                  <c:v>2.8350278621495324</c:v>
                </c:pt>
                <c:pt idx="25">
                  <c:v>2.9211287083333337</c:v>
                </c:pt>
                <c:pt idx="26">
                  <c:v>3.1224003440366968</c:v>
                </c:pt>
                <c:pt idx="27">
                  <c:v>3.3899641363636364</c:v>
                </c:pt>
                <c:pt idx="28">
                  <c:v>3.4471741083521441</c:v>
                </c:pt>
                <c:pt idx="29">
                  <c:v>3.4012573737373737</c:v>
                </c:pt>
                <c:pt idx="30">
                  <c:v>3.3441935317725751</c:v>
                </c:pt>
                <c:pt idx="31">
                  <c:v>3.293702592265193</c:v>
                </c:pt>
                <c:pt idx="32">
                  <c:v>3.2370055672131142</c:v>
                </c:pt>
                <c:pt idx="33">
                  <c:v>3.1995901561822122</c:v>
                </c:pt>
                <c:pt idx="34">
                  <c:v>3.1508581804511278</c:v>
                </c:pt>
                <c:pt idx="35">
                  <c:v>3.1229933704496786</c:v>
                </c:pt>
                <c:pt idx="36">
                  <c:v>3.117247963752666</c:v>
                </c:pt>
                <c:pt idx="37">
                  <c:v>3.1375023570669502</c:v>
                </c:pt>
                <c:pt idx="38">
                  <c:v>3.1450877923728813</c:v>
                </c:pt>
                <c:pt idx="39">
                  <c:v>3.1201238775079196</c:v>
                </c:pt>
                <c:pt idx="40">
                  <c:v>3.0201199070749736</c:v>
                </c:pt>
                <c:pt idx="41">
                  <c:v>2.8959412926315791</c:v>
                </c:pt>
                <c:pt idx="42">
                  <c:v>2.8909828717413975</c:v>
                </c:pt>
                <c:pt idx="43">
                  <c:v>2.9143373567010307</c:v>
                </c:pt>
                <c:pt idx="44">
                  <c:v>2.9139618461538461</c:v>
                </c:pt>
                <c:pt idx="45">
                  <c:v>2.8958800716479018</c:v>
                </c:pt>
                <c:pt idx="46">
                  <c:v>2.8861867492323441</c:v>
                </c:pt>
                <c:pt idx="47">
                  <c:v>2.9299277431192658</c:v>
                </c:pt>
                <c:pt idx="48">
                  <c:v>2.9884834469387758</c:v>
                </c:pt>
                <c:pt idx="49">
                  <c:v>2.9782733121801437</c:v>
                </c:pt>
                <c:pt idx="50">
                  <c:v>2.8875456956077628</c:v>
                </c:pt>
                <c:pt idx="51">
                  <c:v>2.8024582040816322</c:v>
                </c:pt>
                <c:pt idx="52">
                  <c:v>2.6572079449541284</c:v>
                </c:pt>
                <c:pt idx="53">
                  <c:v>2.5640947165991905</c:v>
                </c:pt>
                <c:pt idx="54">
                  <c:v>2.5991026875000003</c:v>
                </c:pt>
                <c:pt idx="55">
                  <c:v>2.5891093340040241</c:v>
                </c:pt>
                <c:pt idx="56">
                  <c:v>2.5692427875751505</c:v>
                </c:pt>
                <c:pt idx="57">
                  <c:v>2.5615427592407594</c:v>
                </c:pt>
                <c:pt idx="58">
                  <c:v>2.5633213924302787</c:v>
                </c:pt>
                <c:pt idx="59">
                  <c:v>2.5578470892857146</c:v>
                </c:pt>
                <c:pt idx="60">
                  <c:v>2.5432315370919887</c:v>
                </c:pt>
                <c:pt idx="61">
                  <c:v>2.5333722781065084</c:v>
                </c:pt>
                <c:pt idx="62">
                  <c:v>2.6018026131243883</c:v>
                </c:pt>
                <c:pt idx="63">
                  <c:v>2.8152677192982454</c:v>
                </c:pt>
                <c:pt idx="64">
                  <c:v>2.6644060758017494</c:v>
                </c:pt>
                <c:pt idx="65">
                  <c:v>2.6059577715392064</c:v>
                </c:pt>
                <c:pt idx="66">
                  <c:v>2.594059513043478</c:v>
                </c:pt>
                <c:pt idx="67">
                  <c:v>2.5730746750241082</c:v>
                </c:pt>
                <c:pt idx="68">
                  <c:v>2.5222495158501443</c:v>
                </c:pt>
                <c:pt idx="69">
                  <c:v>2.467377655172414</c:v>
                </c:pt>
                <c:pt idx="70">
                  <c:v>2.4444786189111749</c:v>
                </c:pt>
                <c:pt idx="71">
                  <c:v>2.4577022397716459</c:v>
                </c:pt>
                <c:pt idx="72">
                  <c:v>2.4485373846153848</c:v>
                </c:pt>
                <c:pt idx="73">
                  <c:v>2.4349189478672986</c:v>
                </c:pt>
                <c:pt idx="74">
                  <c:v>2.414632291390729</c:v>
                </c:pt>
                <c:pt idx="75">
                  <c:v>2.4165940639698964</c:v>
                </c:pt>
                <c:pt idx="76">
                  <c:v>2.3964130280898872</c:v>
                </c:pt>
                <c:pt idx="77">
                  <c:v>2.4052099794392521</c:v>
                </c:pt>
                <c:pt idx="78">
                  <c:v>2.3896797649253734</c:v>
                </c:pt>
                <c:pt idx="79">
                  <c:v>2.3411650437209302</c:v>
                </c:pt>
                <c:pt idx="80">
                  <c:v>2.2862560445682454</c:v>
                </c:pt>
                <c:pt idx="81">
                  <c:v>2.2469103392029659</c:v>
                </c:pt>
                <c:pt idx="82">
                  <c:v>2.2909373950046259</c:v>
                </c:pt>
                <c:pt idx="83">
                  <c:v>2.3304980571428571</c:v>
                </c:pt>
                <c:pt idx="84">
                  <c:v>2.4305850330275227</c:v>
                </c:pt>
                <c:pt idx="85">
                  <c:v>2.4713789424657535</c:v>
                </c:pt>
                <c:pt idx="86">
                  <c:v>2.425760549590537</c:v>
                </c:pt>
                <c:pt idx="87">
                  <c:v>2.1819849899726527</c:v>
                </c:pt>
                <c:pt idx="88">
                  <c:v>2.0333964967919345</c:v>
                </c:pt>
                <c:pt idx="89">
                  <c:v>1.9058369365225392</c:v>
                </c:pt>
                <c:pt idx="90">
                  <c:v>1.8028468073394492</c:v>
                </c:pt>
                <c:pt idx="91">
                  <c:v>1.7443151407678246</c:v>
                </c:pt>
                <c:pt idx="92">
                  <c:v>1.623801912328767</c:v>
                </c:pt>
                <c:pt idx="93">
                  <c:v>1.5683150036496347</c:v>
                </c:pt>
                <c:pt idx="94">
                  <c:v>1.5841356218181817</c:v>
                </c:pt>
                <c:pt idx="95">
                  <c:v>1.5748152468239562</c:v>
                </c:pt>
                <c:pt idx="96">
                  <c:v>1.5719623206521738</c:v>
                </c:pt>
                <c:pt idx="97">
                  <c:v>1.6026132671480142</c:v>
                </c:pt>
                <c:pt idx="98">
                  <c:v>1.7363772872531416</c:v>
                </c:pt>
                <c:pt idx="99">
                  <c:v>1.8021668103756707</c:v>
                </c:pt>
                <c:pt idx="100">
                  <c:v>1.7788607326203205</c:v>
                </c:pt>
                <c:pt idx="101">
                  <c:v>1.7709687151730256</c:v>
                </c:pt>
                <c:pt idx="102">
                  <c:v>1.7578861646017701</c:v>
                </c:pt>
                <c:pt idx="103">
                  <c:v>1.7543141444933921</c:v>
                </c:pt>
                <c:pt idx="104">
                  <c:v>1.7517699015817223</c:v>
                </c:pt>
                <c:pt idx="105">
                  <c:v>1.7606779527559053</c:v>
                </c:pt>
                <c:pt idx="106">
                  <c:v>1.7586661621621622</c:v>
                </c:pt>
                <c:pt idx="107">
                  <c:v>1.7767248886956521</c:v>
                </c:pt>
                <c:pt idx="108">
                  <c:v>1.8218574280762565</c:v>
                </c:pt>
                <c:pt idx="109">
                  <c:v>1.8207535173010383</c:v>
                </c:pt>
                <c:pt idx="110">
                  <c:v>1.8165160862068968</c:v>
                </c:pt>
                <c:pt idx="111">
                  <c:v>1.8093145197934597</c:v>
                </c:pt>
                <c:pt idx="112">
                  <c:v>1.7904294540772532</c:v>
                </c:pt>
                <c:pt idx="113">
                  <c:v>1.7696351058020476</c:v>
                </c:pt>
                <c:pt idx="114">
                  <c:v>1.7610869412765957</c:v>
                </c:pt>
                <c:pt idx="115">
                  <c:v>1.7295474813559322</c:v>
                </c:pt>
                <c:pt idx="116">
                  <c:v>1.6623107240506327</c:v>
                </c:pt>
                <c:pt idx="117">
                  <c:v>1.6354304773109243</c:v>
                </c:pt>
                <c:pt idx="118">
                  <c:v>1.618681420920502</c:v>
                </c:pt>
                <c:pt idx="119">
                  <c:v>1.5599660216847373</c:v>
                </c:pt>
                <c:pt idx="120">
                  <c:v>1.5705237007481296</c:v>
                </c:pt>
                <c:pt idx="121">
                  <c:v>1.6202424556752275</c:v>
                </c:pt>
                <c:pt idx="122">
                  <c:v>1.7249055297029705</c:v>
                </c:pt>
                <c:pt idx="123">
                  <c:v>1.7289666710526315</c:v>
                </c:pt>
                <c:pt idx="124">
                  <c:v>1.7262898968903437</c:v>
                </c:pt>
                <c:pt idx="125">
                  <c:v>1.7386717920389925</c:v>
                </c:pt>
                <c:pt idx="126">
                  <c:v>1.6977007906224737</c:v>
                </c:pt>
                <c:pt idx="127">
                  <c:v>1.6540725205479452</c:v>
                </c:pt>
                <c:pt idx="128">
                  <c:v>1.6297414120481923</c:v>
                </c:pt>
                <c:pt idx="129">
                  <c:v>1.6088229108433734</c:v>
                </c:pt>
                <c:pt idx="130">
                  <c:v>1.6125439903846153</c:v>
                </c:pt>
                <c:pt idx="131">
                  <c:v>1.6746857081339712</c:v>
                </c:pt>
                <c:pt idx="132">
                  <c:v>1.7169287704527405</c:v>
                </c:pt>
                <c:pt idx="133">
                  <c:v>1.8333388218527316</c:v>
                </c:pt>
                <c:pt idx="134">
                  <c:v>2.3378830164705882</c:v>
                </c:pt>
                <c:pt idx="135">
                  <c:v>1.8922255171875</c:v>
                </c:pt>
                <c:pt idx="136">
                  <c:v>1.8171191897356143</c:v>
                </c:pt>
                <c:pt idx="137">
                  <c:v>1.7779914600465478</c:v>
                </c:pt>
                <c:pt idx="138">
                  <c:v>1.745894258714175</c:v>
                </c:pt>
                <c:pt idx="139">
                  <c:v>1.6567690115473444</c:v>
                </c:pt>
                <c:pt idx="140">
                  <c:v>1.5965384827586209</c:v>
                </c:pt>
                <c:pt idx="141">
                  <c:v>1.7954854194528873</c:v>
                </c:pt>
                <c:pt idx="142">
                  <c:v>2.081695856603774</c:v>
                </c:pt>
                <c:pt idx="143">
                  <c:v>2.360494767616192</c:v>
                </c:pt>
                <c:pt idx="144">
                  <c:v>2.3109275766641737</c:v>
                </c:pt>
                <c:pt idx="145">
                  <c:v>2.2458622667660202</c:v>
                </c:pt>
                <c:pt idx="146">
                  <c:v>2.1707339198218265</c:v>
                </c:pt>
                <c:pt idx="147">
                  <c:v>2.0549591839762607</c:v>
                </c:pt>
                <c:pt idx="148">
                  <c:v>1.907423652818991</c:v>
                </c:pt>
                <c:pt idx="149">
                  <c:v>1.7805148068097705</c:v>
                </c:pt>
                <c:pt idx="150">
                  <c:v>1.6901408495575221</c:v>
                </c:pt>
                <c:pt idx="151">
                  <c:v>1.6451296544117646</c:v>
                </c:pt>
                <c:pt idx="152">
                  <c:v>1.6096857885462554</c:v>
                </c:pt>
                <c:pt idx="153">
                  <c:v>1.6067054450951685</c:v>
                </c:pt>
                <c:pt idx="154">
                  <c:v>1.6279368963503649</c:v>
                </c:pt>
                <c:pt idx="155">
                  <c:v>1.6669794489795915</c:v>
                </c:pt>
                <c:pt idx="156">
                  <c:v>1.7525006386066764</c:v>
                </c:pt>
                <c:pt idx="157">
                  <c:v>1.7422887829232996</c:v>
                </c:pt>
                <c:pt idx="158">
                  <c:v>1.6862473535791755</c:v>
                </c:pt>
                <c:pt idx="159">
                  <c:v>1.6655152597402598</c:v>
                </c:pt>
                <c:pt idx="160">
                  <c:v>1.635699377426312</c:v>
                </c:pt>
                <c:pt idx="161">
                  <c:v>1.6151950459110476</c:v>
                </c:pt>
                <c:pt idx="162">
                  <c:v>1.6134212512526842</c:v>
                </c:pt>
                <c:pt idx="163">
                  <c:v>1.6121946295503209</c:v>
                </c:pt>
                <c:pt idx="164">
                  <c:v>1.5958089096085408</c:v>
                </c:pt>
                <c:pt idx="165">
                  <c:v>1.5856826292613637</c:v>
                </c:pt>
                <c:pt idx="166">
                  <c:v>1.5856671367824238</c:v>
                </c:pt>
                <c:pt idx="167">
                  <c:v>1.6190533422724063</c:v>
                </c:pt>
                <c:pt idx="168">
                  <c:v>1.6294911555242786</c:v>
                </c:pt>
                <c:pt idx="169">
                  <c:v>1.6155543035839774</c:v>
                </c:pt>
                <c:pt idx="170">
                  <c:v>1.6065816428571429</c:v>
                </c:pt>
                <c:pt idx="171">
                  <c:v>1.6098315597484274</c:v>
                </c:pt>
                <c:pt idx="172">
                  <c:v>1.6141935366364271</c:v>
                </c:pt>
                <c:pt idx="173">
                  <c:v>1.6085809026425593</c:v>
                </c:pt>
                <c:pt idx="174">
                  <c:v>1.5811324701803051</c:v>
                </c:pt>
                <c:pt idx="175">
                  <c:v>1.5587070686070683</c:v>
                </c:pt>
                <c:pt idx="176">
                  <c:v>1.535249534948097</c:v>
                </c:pt>
                <c:pt idx="177">
                  <c:v>1.4813813287292819</c:v>
                </c:pt>
                <c:pt idx="178">
                  <c:v>1.480970867586207</c:v>
                </c:pt>
                <c:pt idx="179">
                  <c:v>1.5025115769230772</c:v>
                </c:pt>
                <c:pt idx="180">
                  <c:v>1.5032600260273974</c:v>
                </c:pt>
                <c:pt idx="181">
                  <c:v>1.4791393820915923</c:v>
                </c:pt>
                <c:pt idx="182">
                  <c:v>1.487230954203691</c:v>
                </c:pt>
                <c:pt idx="183">
                  <c:v>1.5783959999999999</c:v>
                </c:pt>
                <c:pt idx="184">
                  <c:v>1.5547898055744389</c:v>
                </c:pt>
                <c:pt idx="185">
                  <c:v>1.503872547554348</c:v>
                </c:pt>
                <c:pt idx="186">
                  <c:v>1.4751314481355933</c:v>
                </c:pt>
                <c:pt idx="187">
                  <c:v>1.450331415821501</c:v>
                </c:pt>
                <c:pt idx="188">
                  <c:v>1.4326815444743934</c:v>
                </c:pt>
                <c:pt idx="189">
                  <c:v>1.4205563999999999</c:v>
                </c:pt>
                <c:pt idx="190">
                  <c:v>1.4177019665103816</c:v>
                </c:pt>
                <c:pt idx="191">
                  <c:v>1.4104140963855423</c:v>
                </c:pt>
                <c:pt idx="192">
                  <c:v>1.4129699839786383</c:v>
                </c:pt>
                <c:pt idx="193">
                  <c:v>1.419609993337775</c:v>
                </c:pt>
                <c:pt idx="194">
                  <c:v>1.4362879215946844</c:v>
                </c:pt>
                <c:pt idx="195">
                  <c:v>1.4356186282306165</c:v>
                </c:pt>
                <c:pt idx="196">
                  <c:v>1.4186773571428573</c:v>
                </c:pt>
                <c:pt idx="197">
                  <c:v>1.4037118577075098</c:v>
                </c:pt>
                <c:pt idx="198">
                  <c:v>1.4024997988165682</c:v>
                </c:pt>
                <c:pt idx="199">
                  <c:v>1.3904177362204724</c:v>
                </c:pt>
                <c:pt idx="200">
                  <c:v>1.3730803997378767</c:v>
                </c:pt>
                <c:pt idx="201">
                  <c:v>1.3610955696533682</c:v>
                </c:pt>
                <c:pt idx="202">
                  <c:v>1.3453995950359243</c:v>
                </c:pt>
                <c:pt idx="203">
                  <c:v>1.3465208872964169</c:v>
                </c:pt>
                <c:pt idx="204">
                  <c:v>1.3540111424853611</c:v>
                </c:pt>
                <c:pt idx="205">
                  <c:v>1.3922498830409358</c:v>
                </c:pt>
                <c:pt idx="206">
                  <c:v>1.5411552411118294</c:v>
                </c:pt>
                <c:pt idx="207">
                  <c:v>1.5290074799999998</c:v>
                </c:pt>
                <c:pt idx="208">
                  <c:v>1.5530198585209003</c:v>
                </c:pt>
                <c:pt idx="209">
                  <c:v>1.6153027610506085</c:v>
                </c:pt>
                <c:pt idx="210">
                  <c:v>1.571331567774936</c:v>
                </c:pt>
                <c:pt idx="211">
                  <c:v>1.4640705717932354</c:v>
                </c:pt>
                <c:pt idx="212">
                  <c:v>1.4100002484076433</c:v>
                </c:pt>
                <c:pt idx="213">
                  <c:v>1.4067002519083971</c:v>
                </c:pt>
                <c:pt idx="214">
                  <c:v>1.4713012809131263</c:v>
                </c:pt>
                <c:pt idx="215">
                  <c:v>1.590867523388116</c:v>
                </c:pt>
                <c:pt idx="216">
                  <c:v>1.6365788393194707</c:v>
                </c:pt>
                <c:pt idx="217">
                  <c:v>1.6681790534255188</c:v>
                </c:pt>
                <c:pt idx="218">
                  <c:v>1.6873191869510664</c:v>
                </c:pt>
                <c:pt idx="219">
                  <c:v>1.6708067864746401</c:v>
                </c:pt>
                <c:pt idx="220">
                  <c:v>1.5986445093867332</c:v>
                </c:pt>
                <c:pt idx="221">
                  <c:v>1.5487825666041277</c:v>
                </c:pt>
                <c:pt idx="222">
                  <c:v>1.5265724915572232</c:v>
                </c:pt>
                <c:pt idx="223">
                  <c:v>1.4793767752808986</c:v>
                </c:pt>
                <c:pt idx="224">
                  <c:v>1.412585697007481</c:v>
                </c:pt>
                <c:pt idx="225">
                  <c:v>1.3914031902985073</c:v>
                </c:pt>
                <c:pt idx="226">
                  <c:v>1.3879505769230769</c:v>
                </c:pt>
                <c:pt idx="227">
                  <c:v>1.4014983678018575</c:v>
                </c:pt>
                <c:pt idx="228">
                  <c:v>1.4202635621521336</c:v>
                </c:pt>
                <c:pt idx="229">
                  <c:v>1.4325553312731765</c:v>
                </c:pt>
                <c:pt idx="230">
                  <c:v>1.4117875333333332</c:v>
                </c:pt>
                <c:pt idx="231">
                  <c:v>1.3854809333333333</c:v>
                </c:pt>
                <c:pt idx="232">
                  <c:v>1.3635587666666664</c:v>
                </c:pt>
                <c:pt idx="233">
                  <c:v>1.3356032737361283</c:v>
                </c:pt>
                <c:pt idx="234">
                  <c:v>1.3148446383763839</c:v>
                </c:pt>
                <c:pt idx="235">
                  <c:v>1.2710547641277643</c:v>
                </c:pt>
                <c:pt idx="236">
                  <c:v>1.2374740698529412</c:v>
                </c:pt>
                <c:pt idx="237">
                  <c:v>1.2142250746634027</c:v>
                </c:pt>
                <c:pt idx="238">
                  <c:v>1.1975536623853211</c:v>
                </c:pt>
                <c:pt idx="239">
                  <c:v>1.2047427675411835</c:v>
                </c:pt>
                <c:pt idx="240">
                  <c:v>1.213373890310786</c:v>
                </c:pt>
                <c:pt idx="241">
                  <c:v>1.1909977116788322</c:v>
                </c:pt>
                <c:pt idx="242">
                  <c:v>1.1988909508196719</c:v>
                </c:pt>
                <c:pt idx="243">
                  <c:v>1.1902658360655738</c:v>
                </c:pt>
                <c:pt idx="244">
                  <c:v>1.1895435873786409</c:v>
                </c:pt>
                <c:pt idx="245">
                  <c:v>1.2173343471971065</c:v>
                </c:pt>
                <c:pt idx="246">
                  <c:v>1.2151747518072289</c:v>
                </c:pt>
                <c:pt idx="247">
                  <c:v>1.2051909216867471</c:v>
                </c:pt>
                <c:pt idx="248">
                  <c:v>1.2171734001199759</c:v>
                </c:pt>
                <c:pt idx="249">
                  <c:v>1.24259721005386</c:v>
                </c:pt>
                <c:pt idx="250">
                  <c:v>1.3248931859356377</c:v>
                </c:pt>
                <c:pt idx="251">
                  <c:v>1.3746411326591312</c:v>
                </c:pt>
                <c:pt idx="252">
                  <c:v>1.4312415035629455</c:v>
                </c:pt>
                <c:pt idx="253">
                  <c:v>1.526032151658768</c:v>
                </c:pt>
                <c:pt idx="254">
                  <c:v>1.6627697968103958</c:v>
                </c:pt>
                <c:pt idx="255">
                  <c:v>2.247821597647059</c:v>
                </c:pt>
                <c:pt idx="256">
                  <c:v>1.8816141789473686</c:v>
                </c:pt>
                <c:pt idx="257">
                  <c:v>1.7815833142188413</c:v>
                </c:pt>
                <c:pt idx="258">
                  <c:v>1.7466537511682241</c:v>
                </c:pt>
                <c:pt idx="259">
                  <c:v>1.7172618501742163</c:v>
                </c:pt>
                <c:pt idx="260">
                  <c:v>1.7136609727851766</c:v>
                </c:pt>
                <c:pt idx="261">
                  <c:v>1.7081772576722638</c:v>
                </c:pt>
                <c:pt idx="262">
                  <c:v>1.91889675</c:v>
                </c:pt>
                <c:pt idx="263">
                  <c:v>1.9782139631972397</c:v>
                </c:pt>
                <c:pt idx="264">
                  <c:v>2.007426141216992</c:v>
                </c:pt>
                <c:pt idx="265">
                  <c:v>2.0719837525773195</c:v>
                </c:pt>
                <c:pt idx="266">
                  <c:v>2.0345668257403187</c:v>
                </c:pt>
                <c:pt idx="267">
                  <c:v>1.9680625125</c:v>
                </c:pt>
                <c:pt idx="268">
                  <c:v>1.874177192504259</c:v>
                </c:pt>
                <c:pt idx="269">
                  <c:v>1.8347511326530612</c:v>
                </c:pt>
                <c:pt idx="270">
                  <c:v>1.7933890253807108</c:v>
                </c:pt>
                <c:pt idx="271">
                  <c:v>1.7613726888013506</c:v>
                </c:pt>
                <c:pt idx="272">
                  <c:v>1.6776018365276208</c:v>
                </c:pt>
                <c:pt idx="273">
                  <c:v>1.6522442908680948</c:v>
                </c:pt>
                <c:pt idx="274">
                  <c:v>1.7082303705783266</c:v>
                </c:pt>
                <c:pt idx="275">
                  <c:v>1.6357195033783785</c:v>
                </c:pt>
                <c:pt idx="276">
                  <c:v>1.5912899391549296</c:v>
                </c:pt>
                <c:pt idx="277">
                  <c:v>1.4907567632468994</c:v>
                </c:pt>
                <c:pt idx="278">
                  <c:v>1.4962341373100732</c:v>
                </c:pt>
                <c:pt idx="279">
                  <c:v>1.479081195505618</c:v>
                </c:pt>
                <c:pt idx="280">
                  <c:v>1.4842227932773109</c:v>
                </c:pt>
                <c:pt idx="281">
                  <c:v>1.5290986346904629</c:v>
                </c:pt>
                <c:pt idx="282">
                  <c:v>1.5339898729805015</c:v>
                </c:pt>
                <c:pt idx="283">
                  <c:v>1.4975427527839642</c:v>
                </c:pt>
                <c:pt idx="284">
                  <c:v>1.4823769100000002</c:v>
                </c:pt>
                <c:pt idx="285">
                  <c:v>1.4887640941828255</c:v>
                </c:pt>
                <c:pt idx="286">
                  <c:v>1.5373646880530973</c:v>
                </c:pt>
                <c:pt idx="287">
                  <c:v>1.5718629039735101</c:v>
                </c:pt>
                <c:pt idx="288">
                  <c:v>1.5927450545454547</c:v>
                </c:pt>
                <c:pt idx="289">
                  <c:v>1.6500228811881188</c:v>
                </c:pt>
                <c:pt idx="290">
                  <c:v>1.8100554348302298</c:v>
                </c:pt>
                <c:pt idx="291">
                  <c:v>2.1161338529411764</c:v>
                </c:pt>
                <c:pt idx="292">
                  <c:v>2.2736112039151717</c:v>
                </c:pt>
                <c:pt idx="293">
                  <c:v>1.9269010120087335</c:v>
                </c:pt>
                <c:pt idx="294">
                  <c:v>1.7760191186440679</c:v>
                </c:pt>
                <c:pt idx="295">
                  <c:v>1.6874441125068269</c:v>
                </c:pt>
                <c:pt idx="296">
                  <c:v>1.6484228230811104</c:v>
                </c:pt>
                <c:pt idx="297">
                  <c:v>1.6464081853658536</c:v>
                </c:pt>
                <c:pt idx="298">
                  <c:v>1.642350457050243</c:v>
                </c:pt>
                <c:pt idx="299">
                  <c:v>1.6607730762574364</c:v>
                </c:pt>
                <c:pt idx="300">
                  <c:v>1.7033878994594593</c:v>
                </c:pt>
                <c:pt idx="301">
                  <c:v>1.7358101563342319</c:v>
                </c:pt>
                <c:pt idx="302">
                  <c:v>1.9164421642512077</c:v>
                </c:pt>
                <c:pt idx="303">
                  <c:v>1.9757426095340118</c:v>
                </c:pt>
                <c:pt idx="304">
                  <c:v>1.9500066028861571</c:v>
                </c:pt>
                <c:pt idx="305">
                  <c:v>1.9190903340448238</c:v>
                </c:pt>
                <c:pt idx="306">
                  <c:v>1.9285449532412327</c:v>
                </c:pt>
                <c:pt idx="307">
                  <c:v>1.9264118464796187</c:v>
                </c:pt>
                <c:pt idx="308">
                  <c:v>1.9231223606557377</c:v>
                </c:pt>
                <c:pt idx="309">
                  <c:v>2.0109532547568714</c:v>
                </c:pt>
                <c:pt idx="310">
                  <c:v>2.0844307555321393</c:v>
                </c:pt>
                <c:pt idx="311">
                  <c:v>2.3353311886792452</c:v>
                </c:pt>
                <c:pt idx="312">
                  <c:v>2.4182311173708917</c:v>
                </c:pt>
                <c:pt idx="313">
                  <c:v>2.3404228638497653</c:v>
                </c:pt>
                <c:pt idx="314">
                  <c:v>2.2971593141962421</c:v>
                </c:pt>
                <c:pt idx="315">
                  <c:v>2.4143552120582119</c:v>
                </c:pt>
                <c:pt idx="316">
                  <c:v>2.547830311755567</c:v>
                </c:pt>
                <c:pt idx="317">
                  <c:v>2.5912747960764069</c:v>
                </c:pt>
                <c:pt idx="318">
                  <c:v>2.489887078512397</c:v>
                </c:pt>
                <c:pt idx="319">
                  <c:v>2.5167145307176049</c:v>
                </c:pt>
                <c:pt idx="320">
                  <c:v>2.6397033155464338</c:v>
                </c:pt>
                <c:pt idx="321">
                  <c:v>2.7479061417644055</c:v>
                </c:pt>
                <c:pt idx="322">
                  <c:v>3.0881143068410464</c:v>
                </c:pt>
                <c:pt idx="323">
                  <c:v>3.122703085886489</c:v>
                </c:pt>
                <c:pt idx="324">
                  <c:v>2.9376809954568404</c:v>
                </c:pt>
                <c:pt idx="325">
                  <c:v>2.8767282978293789</c:v>
                </c:pt>
                <c:pt idx="326">
                  <c:v>2.8724748078273956</c:v>
                </c:pt>
                <c:pt idx="327">
                  <c:v>2.8769710441323975</c:v>
                </c:pt>
                <c:pt idx="328">
                  <c:v>2.8797625568352525</c:v>
                </c:pt>
                <c:pt idx="329">
                  <c:v>2.9798417757847528</c:v>
                </c:pt>
                <c:pt idx="330">
                  <c:v>3.0250629746646798</c:v>
                </c:pt>
                <c:pt idx="331">
                  <c:v>3.0105283468780972</c:v>
                </c:pt>
                <c:pt idx="332">
                  <c:v>3.0303802947264664</c:v>
                </c:pt>
                <c:pt idx="333">
                  <c:v>3.0774075103042202</c:v>
                </c:pt>
                <c:pt idx="334">
                  <c:v>2.9548226893491125</c:v>
                </c:pt>
                <c:pt idx="335">
                  <c:v>2.8096855988112921</c:v>
                </c:pt>
                <c:pt idx="336">
                  <c:v>2.7836810643564354</c:v>
                </c:pt>
                <c:pt idx="337">
                  <c:v>2.8676914032496303</c:v>
                </c:pt>
                <c:pt idx="338">
                  <c:v>2.7558716418350642</c:v>
                </c:pt>
                <c:pt idx="339">
                  <c:v>2.8113048534466714</c:v>
                </c:pt>
                <c:pt idx="340">
                  <c:v>2.8890256468960676</c:v>
                </c:pt>
                <c:pt idx="341">
                  <c:v>2.9378752574015077</c:v>
                </c:pt>
                <c:pt idx="342">
                  <c:v>2.939524460351624</c:v>
                </c:pt>
                <c:pt idx="343">
                  <c:v>2.9258752106314598</c:v>
                </c:pt>
                <c:pt idx="344">
                  <c:v>2.9891012528720688</c:v>
                </c:pt>
                <c:pt idx="345">
                  <c:v>3.0030012452628485</c:v>
                </c:pt>
                <c:pt idx="346">
                  <c:v>3.0720697799536798</c:v>
                </c:pt>
                <c:pt idx="347">
                  <c:v>3.1780696744586261</c:v>
                </c:pt>
                <c:pt idx="348">
                  <c:v>3.5586790489200033</c:v>
                </c:pt>
                <c:pt idx="349">
                  <c:v>3.6357339818865424</c:v>
                </c:pt>
                <c:pt idx="350">
                  <c:v>3.7236707504218236</c:v>
                </c:pt>
                <c:pt idx="351">
                  <c:v>3.7158024571318418</c:v>
                </c:pt>
                <c:pt idx="352">
                  <c:v>4.1029806819459544</c:v>
                </c:pt>
                <c:pt idx="353">
                  <c:v>4.288277547185686</c:v>
                </c:pt>
                <c:pt idx="354">
                  <c:v>4.6040950568752077</c:v>
                </c:pt>
                <c:pt idx="355">
                  <c:v>4.9962011312269219</c:v>
                </c:pt>
                <c:pt idx="356">
                  <c:v>5.0256348878620738</c:v>
                </c:pt>
                <c:pt idx="357">
                  <c:v>4.5654323005167123</c:v>
                </c:pt>
                <c:pt idx="358">
                  <c:v>4.274881092120232</c:v>
                </c:pt>
                <c:pt idx="359">
                  <c:v>3.866795610958778</c:v>
                </c:pt>
                <c:pt idx="360">
                  <c:v>3.3355780974229776</c:v>
                </c:pt>
                <c:pt idx="361">
                  <c:v>2.953360664717736</c:v>
                </c:pt>
                <c:pt idx="362">
                  <c:v>2.8029109888502495</c:v>
                </c:pt>
                <c:pt idx="363">
                  <c:v>2.7281788834301026</c:v>
                </c:pt>
                <c:pt idx="364">
                  <c:v>2.5838022005223649</c:v>
                </c:pt>
                <c:pt idx="365">
                  <c:v>2.6201600665698206</c:v>
                </c:pt>
                <c:pt idx="366">
                  <c:v>2.6051958652157992</c:v>
                </c:pt>
                <c:pt idx="367">
                  <c:v>2.6994914595651562</c:v>
                </c:pt>
                <c:pt idx="368">
                  <c:v>2.7036038896081513</c:v>
                </c:pt>
                <c:pt idx="369">
                  <c:v>2.8121669316995055</c:v>
                </c:pt>
                <c:pt idx="370">
                  <c:v>2.8001665340195774</c:v>
                </c:pt>
                <c:pt idx="371">
                  <c:v>2.8464623558374016</c:v>
                </c:pt>
                <c:pt idx="372">
                  <c:v>3.0407704410911736</c:v>
                </c:pt>
                <c:pt idx="373">
                  <c:v>3.0370108959405924</c:v>
                </c:pt>
                <c:pt idx="374">
                  <c:v>3.230229736142662</c:v>
                </c:pt>
                <c:pt idx="375">
                  <c:v>3.1495121587472559</c:v>
                </c:pt>
                <c:pt idx="376">
                  <c:v>3.1683409732863947</c:v>
                </c:pt>
                <c:pt idx="377">
                  <c:v>3.2468155242529071</c:v>
                </c:pt>
                <c:pt idx="378">
                  <c:v>3.1738762359697925</c:v>
                </c:pt>
                <c:pt idx="379">
                  <c:v>3.0814625178912487</c:v>
                </c:pt>
                <c:pt idx="380">
                  <c:v>3.0454587301368541</c:v>
                </c:pt>
                <c:pt idx="381">
                  <c:v>3.0559829348843182</c:v>
                </c:pt>
                <c:pt idx="382">
                  <c:v>3.0695713415276638</c:v>
                </c:pt>
                <c:pt idx="383">
                  <c:v>3.1737416831032212</c:v>
                </c:pt>
                <c:pt idx="384">
                  <c:v>3.282693280618008</c:v>
                </c:pt>
                <c:pt idx="385">
                  <c:v>3.4294277467031398</c:v>
                </c:pt>
                <c:pt idx="386">
                  <c:v>3.6571649930794909</c:v>
                </c:pt>
                <c:pt idx="387">
                  <c:v>3.8499979974393188</c:v>
                </c:pt>
                <c:pt idx="388">
                  <c:v>4.0639511282545806</c:v>
                </c:pt>
                <c:pt idx="389">
                  <c:v>4.2003722953190277</c:v>
                </c:pt>
                <c:pt idx="390">
                  <c:v>4.1200628300091591</c:v>
                </c:pt>
                <c:pt idx="391">
                  <c:v>4.0240363820614249</c:v>
                </c:pt>
                <c:pt idx="392">
                  <c:v>3.8722846807623927</c:v>
                </c:pt>
                <c:pt idx="393">
                  <c:v>3.8432350238117352</c:v>
                </c:pt>
                <c:pt idx="394">
                  <c:v>3.816577320733741</c:v>
                </c:pt>
                <c:pt idx="395">
                  <c:v>3.8025839310992633</c:v>
                </c:pt>
                <c:pt idx="396">
                  <c:v>3.8380006286982247</c:v>
                </c:pt>
                <c:pt idx="397">
                  <c:v>3.8011949835529935</c:v>
                </c:pt>
                <c:pt idx="398">
                  <c:v>3.8446649996046838</c:v>
                </c:pt>
                <c:pt idx="399">
                  <c:v>3.9477542434842072</c:v>
                </c:pt>
                <c:pt idx="400">
                  <c:v>4.0461872173548086</c:v>
                </c:pt>
                <c:pt idx="401">
                  <c:v>3.9855215250628313</c:v>
                </c:pt>
                <c:pt idx="402">
                  <c:v>3.8779949258139492</c:v>
                </c:pt>
                <c:pt idx="403">
                  <c:v>3.634811634218289</c:v>
                </c:pt>
                <c:pt idx="404">
                  <c:v>3.6138099423461063</c:v>
                </c:pt>
                <c:pt idx="405">
                  <c:v>3.7683490641525195</c:v>
                </c:pt>
                <c:pt idx="406">
                  <c:v>3.9107112927654639</c:v>
                </c:pt>
                <c:pt idx="407">
                  <c:v>3.9318176048555591</c:v>
                </c:pt>
                <c:pt idx="408">
                  <c:v>3.9396747774557723</c:v>
                </c:pt>
                <c:pt idx="409">
                  <c:v>3.9381526254981636</c:v>
                </c:pt>
                <c:pt idx="410">
                  <c:v>3.9313026288145041</c:v>
                </c:pt>
                <c:pt idx="411">
                  <c:v>4.0359202791069606</c:v>
                </c:pt>
                <c:pt idx="412">
                  <c:v>3.9572970487988797</c:v>
                </c:pt>
                <c:pt idx="413">
                  <c:v>3.7817007660536794</c:v>
                </c:pt>
                <c:pt idx="414">
                  <c:v>3.670870227119988</c:v>
                </c:pt>
                <c:pt idx="415">
                  <c:v>3.628765346560165</c:v>
                </c:pt>
                <c:pt idx="416">
                  <c:v>3.658193188482842</c:v>
                </c:pt>
                <c:pt idx="417">
                  <c:v>3.7030264332806411</c:v>
                </c:pt>
                <c:pt idx="418">
                  <c:v>3.7416702258463355</c:v>
                </c:pt>
                <c:pt idx="419">
                  <c:v>3.7309186746627208</c:v>
                </c:pt>
                <c:pt idx="420">
                  <c:v>3.7259056210021666</c:v>
                </c:pt>
                <c:pt idx="421">
                  <c:v>3.8068171257576915</c:v>
                </c:pt>
                <c:pt idx="422">
                  <c:v>3.934350208782929</c:v>
                </c:pt>
                <c:pt idx="423">
                  <c:v>4.0995381057877527</c:v>
                </c:pt>
                <c:pt idx="424">
                  <c:v>3.9707738448480732</c:v>
                </c:pt>
                <c:pt idx="425">
                  <c:v>3.8381932242417061</c:v>
                </c:pt>
                <c:pt idx="426">
                  <c:v>3.809792819392364</c:v>
                </c:pt>
                <c:pt idx="427">
                  <c:v>3.7641570117756933</c:v>
                </c:pt>
                <c:pt idx="428">
                  <c:v>3.7348651299446423</c:v>
                </c:pt>
                <c:pt idx="429">
                  <c:v>3.6945666770557812</c:v>
                </c:pt>
                <c:pt idx="430">
                  <c:v>3.6286110716945879</c:v>
                </c:pt>
                <c:pt idx="431">
                  <c:v>3.5019453253212816</c:v>
                </c:pt>
                <c:pt idx="432">
                  <c:v>3.3801082115494951</c:v>
                </c:pt>
                <c:pt idx="433">
                  <c:v>2.9442025903575986</c:v>
                </c:pt>
                <c:pt idx="434">
                  <c:v>2.7517209999999999</c:v>
                </c:pt>
                <c:pt idx="435">
                  <c:v>2.6736563043258208</c:v>
                </c:pt>
                <c:pt idx="436">
                  <c:v>2.5970823282258464</c:v>
                </c:pt>
                <c:pt idx="437">
                  <c:v>2.5619566685141808</c:v>
                </c:pt>
                <c:pt idx="438">
                  <c:v>2.5597199199804854</c:v>
                </c:pt>
                <c:pt idx="439">
                  <c:v>2.5611311301166908</c:v>
                </c:pt>
                <c:pt idx="440">
                  <c:v>2.5454258420776892</c:v>
                </c:pt>
                <c:pt idx="441">
                  <c:v>2.5423689844101744</c:v>
                </c:pt>
                <c:pt idx="442">
                  <c:v>2.6070636033836991</c:v>
                </c:pt>
                <c:pt idx="443">
                  <c:v>2.6904448092081026</c:v>
                </c:pt>
                <c:pt idx="444">
                  <c:v>2.7717955181596938</c:v>
                </c:pt>
                <c:pt idx="445">
                  <c:v>2.8546483243772305</c:v>
                </c:pt>
                <c:pt idx="446">
                  <c:v>2.9249993861391475</c:v>
                </c:pt>
                <c:pt idx="447">
                  <c:v>2.9509126727433137</c:v>
                </c:pt>
                <c:pt idx="448">
                  <c:v>2.9571676343167983</c:v>
                </c:pt>
                <c:pt idx="449">
                  <c:v>2.9438976278251205</c:v>
                </c:pt>
                <c:pt idx="450">
                  <c:v>2.9609060140787475</c:v>
                </c:pt>
                <c:pt idx="451">
                  <c:v>2.9810874769959335</c:v>
                </c:pt>
                <c:pt idx="452">
                  <c:v>2.9493041680853391</c:v>
                </c:pt>
                <c:pt idx="453">
                  <c:v>2.9215203990264058</c:v>
                </c:pt>
                <c:pt idx="454">
                  <c:v>2.9067972180123829</c:v>
                </c:pt>
                <c:pt idx="455">
                  <c:v>2.913308646479797</c:v>
                </c:pt>
                <c:pt idx="456">
                  <c:v>2.9397934090409898</c:v>
                </c:pt>
                <c:pt idx="457">
                  <c:v>2.9795320192038046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256448"/>
        <c:axId val="235270528"/>
      </c:lineChart>
      <c:dateAx>
        <c:axId val="235256448"/>
        <c:scaling>
          <c:orientation val="minMax"/>
        </c:scaling>
        <c:delete val="0"/>
        <c:axPos val="b"/>
        <c:numFmt formatCode="mmm\ yy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270528"/>
        <c:crosses val="autoZero"/>
        <c:auto val="1"/>
        <c:lblOffset val="100"/>
        <c:baseTimeUnit val="months"/>
        <c:majorUnit val="4"/>
        <c:majorTimeUnit val="years"/>
        <c:minorUnit val="1"/>
        <c:minorTimeUnit val="years"/>
      </c:dateAx>
      <c:valAx>
        <c:axId val="235270528"/>
        <c:scaling>
          <c:orientation val="minMax"/>
          <c:max val="5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256448"/>
        <c:crosses val="autoZero"/>
        <c:crossBetween val="between"/>
        <c:majorUnit val="0.5"/>
      </c:valAx>
      <c:dateAx>
        <c:axId val="235272064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one"/>
        <c:crossAx val="235273600"/>
        <c:crosses val="autoZero"/>
        <c:auto val="1"/>
        <c:lblOffset val="100"/>
        <c:baseTimeUnit val="months"/>
      </c:dateAx>
      <c:valAx>
        <c:axId val="235273600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35272064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082774049217008"/>
          <c:y val="0.15277777777777779"/>
          <c:w val="0.3970917225950783"/>
          <c:h val="4.34027777777776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Residential Natural Gas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million cubic feet (Mcf)</a:t>
            </a:r>
          </a:p>
        </c:rich>
      </c:tx>
      <c:layout>
        <c:manualLayout>
          <c:xMode val="edge"/>
          <c:yMode val="edge"/>
          <c:x val="2.3863023833430187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062722908280922E-2"/>
          <c:y val="0.1417827719451735"/>
          <c:w val="0.87919559126336455"/>
          <c:h val="0.68807979731700264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'Natural Gas-A'!$A$41:$A$90</c:f>
              <c:numCache>
                <c:formatCode>General</c:formatCode>
                <c:ptCount val="50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</c:numCache>
            </c:numRef>
          </c:cat>
          <c:val>
            <c:numRef>
              <c:f>'Natural Gas-A'!$E$41:$E$90</c:f>
              <c:numCache>
                <c:formatCode>General</c:formatCode>
                <c:ptCount val="50"/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5518976"/>
        <c:axId val="235799296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'Natural Gas-A'!$A$41:$A$90</c:f>
              <c:numCache>
                <c:formatCode>General</c:formatCode>
                <c:ptCount val="50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</c:numCache>
            </c:numRef>
          </c:cat>
          <c:val>
            <c:numRef>
              <c:f>'Natural Gas-A'!$C$41:$C$90</c:f>
              <c:numCache>
                <c:formatCode>0.00</c:formatCode>
                <c:ptCount val="50"/>
                <c:pt idx="0">
                  <c:v>1.04</c:v>
                </c:pt>
                <c:pt idx="1">
                  <c:v>1.04</c:v>
                </c:pt>
                <c:pt idx="2">
                  <c:v>1.05</c:v>
                </c:pt>
                <c:pt idx="3">
                  <c:v>1.0900000000000001</c:v>
                </c:pt>
                <c:pt idx="4">
                  <c:v>1.1499999999999999</c:v>
                </c:pt>
                <c:pt idx="5">
                  <c:v>1.21</c:v>
                </c:pt>
                <c:pt idx="6">
                  <c:v>1.29</c:v>
                </c:pt>
                <c:pt idx="7">
                  <c:v>1.43</c:v>
                </c:pt>
                <c:pt idx="8">
                  <c:v>1.71</c:v>
                </c:pt>
                <c:pt idx="9">
                  <c:v>1.98</c:v>
                </c:pt>
                <c:pt idx="10">
                  <c:v>2.35</c:v>
                </c:pt>
                <c:pt idx="11">
                  <c:v>2.56</c:v>
                </c:pt>
                <c:pt idx="12">
                  <c:v>2.98</c:v>
                </c:pt>
                <c:pt idx="13">
                  <c:v>3.68</c:v>
                </c:pt>
                <c:pt idx="14">
                  <c:v>4.2039515951000004</c:v>
                </c:pt>
                <c:pt idx="15">
                  <c:v>5.0530628103000002</c:v>
                </c:pt>
                <c:pt idx="16">
                  <c:v>6.0382965756000004</c:v>
                </c:pt>
                <c:pt idx="17">
                  <c:v>6.1191446041999997</c:v>
                </c:pt>
                <c:pt idx="18">
                  <c:v>6.1205661693</c:v>
                </c:pt>
                <c:pt idx="19">
                  <c:v>5.8299422498000002</c:v>
                </c:pt>
                <c:pt idx="20">
                  <c:v>5.5461170076000004</c:v>
                </c:pt>
                <c:pt idx="21">
                  <c:v>5.4705541647000002</c:v>
                </c:pt>
                <c:pt idx="22">
                  <c:v>5.6367852937</c:v>
                </c:pt>
                <c:pt idx="23">
                  <c:v>5.7964966126000004</c:v>
                </c:pt>
                <c:pt idx="24">
                  <c:v>5.8244283716999998</c:v>
                </c:pt>
                <c:pt idx="25">
                  <c:v>5.8908905048999998</c:v>
                </c:pt>
                <c:pt idx="26">
                  <c:v>6.1662314160999996</c:v>
                </c:pt>
                <c:pt idx="27">
                  <c:v>6.4054976545000004</c:v>
                </c:pt>
                <c:pt idx="28">
                  <c:v>6.0641935512999998</c:v>
                </c:pt>
                <c:pt idx="29">
                  <c:v>6.3493423491999996</c:v>
                </c:pt>
                <c:pt idx="30">
                  <c:v>6.9462838544999999</c:v>
                </c:pt>
                <c:pt idx="31">
                  <c:v>6.8255898137999997</c:v>
                </c:pt>
                <c:pt idx="32">
                  <c:v>6.6949664090000001</c:v>
                </c:pt>
                <c:pt idx="33">
                  <c:v>7.7683835006999997</c:v>
                </c:pt>
                <c:pt idx="34">
                  <c:v>9.6307919243000004</c:v>
                </c:pt>
                <c:pt idx="35">
                  <c:v>7.8968603146999996</c:v>
                </c:pt>
                <c:pt idx="36">
                  <c:v>9.6320075833000001</c:v>
                </c:pt>
                <c:pt idx="37">
                  <c:v>10.750917429999999</c:v>
                </c:pt>
                <c:pt idx="38">
                  <c:v>12.700083261</c:v>
                </c:pt>
                <c:pt idx="39">
                  <c:v>13.732421025000001</c:v>
                </c:pt>
                <c:pt idx="40">
                  <c:v>13.083873873</c:v>
                </c:pt>
                <c:pt idx="41">
                  <c:v>13.895861755</c:v>
                </c:pt>
                <c:pt idx="42">
                  <c:v>12.142955502</c:v>
                </c:pt>
                <c:pt idx="43">
                  <c:v>11.391013954</c:v>
                </c:pt>
                <c:pt idx="44">
                  <c:v>11.026940066</c:v>
                </c:pt>
                <c:pt idx="45">
                  <c:v>10.652290561999999</c:v>
                </c:pt>
                <c:pt idx="46">
                  <c:v>10.300315667</c:v>
                </c:pt>
                <c:pt idx="47">
                  <c:v>11.004294347</c:v>
                </c:pt>
                <c:pt idx="48">
                  <c:v>10.629380482</c:v>
                </c:pt>
                <c:pt idx="49">
                  <c:v>10.996525503000001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'Natural Gas-A'!$A$94</c:f>
              <c:strCache>
                <c:ptCount val="1"/>
                <c:pt idx="0">
                  <c:v>Real Price (Jan 2015 $)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'Natural Gas-A'!$A$41:$A$90</c:f>
              <c:numCache>
                <c:formatCode>General</c:formatCode>
                <c:ptCount val="50"/>
                <c:pt idx="0">
                  <c:v>1967</c:v>
                </c:pt>
                <c:pt idx="1">
                  <c:v>1968</c:v>
                </c:pt>
                <c:pt idx="2">
                  <c:v>1969</c:v>
                </c:pt>
                <c:pt idx="3">
                  <c:v>1970</c:v>
                </c:pt>
                <c:pt idx="4">
                  <c:v>1971</c:v>
                </c:pt>
                <c:pt idx="5">
                  <c:v>1972</c:v>
                </c:pt>
                <c:pt idx="6">
                  <c:v>1973</c:v>
                </c:pt>
                <c:pt idx="7">
                  <c:v>1974</c:v>
                </c:pt>
                <c:pt idx="8">
                  <c:v>1975</c:v>
                </c:pt>
                <c:pt idx="9">
                  <c:v>1976</c:v>
                </c:pt>
                <c:pt idx="10">
                  <c:v>1977</c:v>
                </c:pt>
                <c:pt idx="11">
                  <c:v>1978</c:v>
                </c:pt>
                <c:pt idx="12">
                  <c:v>1979</c:v>
                </c:pt>
                <c:pt idx="13">
                  <c:v>1980</c:v>
                </c:pt>
                <c:pt idx="14">
                  <c:v>1981</c:v>
                </c:pt>
                <c:pt idx="15">
                  <c:v>1982</c:v>
                </c:pt>
                <c:pt idx="16">
                  <c:v>1983</c:v>
                </c:pt>
                <c:pt idx="17">
                  <c:v>1984</c:v>
                </c:pt>
                <c:pt idx="18">
                  <c:v>1985</c:v>
                </c:pt>
                <c:pt idx="19">
                  <c:v>1986</c:v>
                </c:pt>
                <c:pt idx="20">
                  <c:v>1987</c:v>
                </c:pt>
                <c:pt idx="21">
                  <c:v>1988</c:v>
                </c:pt>
                <c:pt idx="22">
                  <c:v>1989</c:v>
                </c:pt>
                <c:pt idx="23">
                  <c:v>1990</c:v>
                </c:pt>
                <c:pt idx="24">
                  <c:v>1991</c:v>
                </c:pt>
                <c:pt idx="25">
                  <c:v>1992</c:v>
                </c:pt>
                <c:pt idx="26">
                  <c:v>1993</c:v>
                </c:pt>
                <c:pt idx="27">
                  <c:v>1994</c:v>
                </c:pt>
                <c:pt idx="28">
                  <c:v>1995</c:v>
                </c:pt>
                <c:pt idx="29">
                  <c:v>1996</c:v>
                </c:pt>
                <c:pt idx="30">
                  <c:v>1997</c:v>
                </c:pt>
                <c:pt idx="31">
                  <c:v>1998</c:v>
                </c:pt>
                <c:pt idx="32">
                  <c:v>1999</c:v>
                </c:pt>
                <c:pt idx="33">
                  <c:v>2000</c:v>
                </c:pt>
                <c:pt idx="34">
                  <c:v>2001</c:v>
                </c:pt>
                <c:pt idx="35">
                  <c:v>2002</c:v>
                </c:pt>
                <c:pt idx="36">
                  <c:v>2003</c:v>
                </c:pt>
                <c:pt idx="37">
                  <c:v>2004</c:v>
                </c:pt>
                <c:pt idx="38">
                  <c:v>2005</c:v>
                </c:pt>
                <c:pt idx="39">
                  <c:v>2006</c:v>
                </c:pt>
                <c:pt idx="40">
                  <c:v>2007</c:v>
                </c:pt>
                <c:pt idx="41">
                  <c:v>2008</c:v>
                </c:pt>
                <c:pt idx="42">
                  <c:v>2009</c:v>
                </c:pt>
                <c:pt idx="43">
                  <c:v>2010</c:v>
                </c:pt>
                <c:pt idx="44">
                  <c:v>2011</c:v>
                </c:pt>
                <c:pt idx="45">
                  <c:v>2012</c:v>
                </c:pt>
                <c:pt idx="46">
                  <c:v>2013</c:v>
                </c:pt>
                <c:pt idx="47">
                  <c:v>2014</c:v>
                </c:pt>
                <c:pt idx="48">
                  <c:v>2015</c:v>
                </c:pt>
                <c:pt idx="49">
                  <c:v>2016</c:v>
                </c:pt>
              </c:numCache>
            </c:numRef>
          </c:cat>
          <c:val>
            <c:numRef>
              <c:f>'Natural Gas-A'!$D$41:$D$90</c:f>
              <c:numCache>
                <c:formatCode>0.00</c:formatCode>
                <c:ptCount val="50"/>
                <c:pt idx="0">
                  <c:v>7.3721489820359283</c:v>
                </c:pt>
                <c:pt idx="1">
                  <c:v>7.0755682758620697</c:v>
                </c:pt>
                <c:pt idx="2">
                  <c:v>6.7737702997275209</c:v>
                </c:pt>
                <c:pt idx="3">
                  <c:v>6.6512305670103089</c:v>
                </c:pt>
                <c:pt idx="4">
                  <c:v>6.7227977777777763</c:v>
                </c:pt>
                <c:pt idx="5">
                  <c:v>6.8535615789473683</c:v>
                </c:pt>
                <c:pt idx="6">
                  <c:v>6.8788204054054054</c:v>
                </c:pt>
                <c:pt idx="7">
                  <c:v>6.8674633265720075</c:v>
                </c:pt>
                <c:pt idx="8">
                  <c:v>7.5217570645610774</c:v>
                </c:pt>
                <c:pt idx="9">
                  <c:v>8.2339041920856779</c:v>
                </c:pt>
                <c:pt idx="10">
                  <c:v>9.1787394555447985</c:v>
                </c:pt>
                <c:pt idx="11">
                  <c:v>9.2901376522708379</c:v>
                </c:pt>
                <c:pt idx="12">
                  <c:v>9.7204548151996342</c:v>
                </c:pt>
                <c:pt idx="13">
                  <c:v>10.575859906981897</c:v>
                </c:pt>
                <c:pt idx="14">
                  <c:v>10.945656788364014</c:v>
                </c:pt>
                <c:pt idx="15">
                  <c:v>12.39323327831222</c:v>
                </c:pt>
                <c:pt idx="16">
                  <c:v>14.356051624427408</c:v>
                </c:pt>
                <c:pt idx="17">
                  <c:v>13.939368233323545</c:v>
                </c:pt>
                <c:pt idx="18">
                  <c:v>13.467486746317531</c:v>
                </c:pt>
                <c:pt idx="19">
                  <c:v>12.583395539515491</c:v>
                </c:pt>
                <c:pt idx="20">
                  <c:v>11.557242203408954</c:v>
                </c:pt>
                <c:pt idx="21">
                  <c:v>10.950793673235031</c:v>
                </c:pt>
                <c:pt idx="22">
                  <c:v>10.767661432362081</c:v>
                </c:pt>
                <c:pt idx="23">
                  <c:v>10.503540226822274</c:v>
                </c:pt>
                <c:pt idx="24">
                  <c:v>10.127208077793721</c:v>
                </c:pt>
                <c:pt idx="25">
                  <c:v>9.9404195624324228</c:v>
                </c:pt>
                <c:pt idx="26">
                  <c:v>10.104954146648113</c:v>
                </c:pt>
                <c:pt idx="27">
                  <c:v>10.231484441766417</c:v>
                </c:pt>
                <c:pt idx="28">
                  <c:v>9.4219938317033609</c:v>
                </c:pt>
                <c:pt idx="29">
                  <c:v>9.583593380586267</c:v>
                </c:pt>
                <c:pt idx="30">
                  <c:v>10.245120682891184</c:v>
                </c:pt>
                <c:pt idx="31">
                  <c:v>9.9137419293151403</c:v>
                </c:pt>
                <c:pt idx="32">
                  <c:v>9.5153350478041769</c:v>
                </c:pt>
                <c:pt idx="33">
                  <c:v>10.681340463011336</c:v>
                </c:pt>
                <c:pt idx="34">
                  <c:v>12.879343944339931</c:v>
                </c:pt>
                <c:pt idx="35">
                  <c:v>10.394677038310975</c:v>
                </c:pt>
                <c:pt idx="36">
                  <c:v>12.393849653356293</c:v>
                </c:pt>
                <c:pt idx="37">
                  <c:v>13.474158155478879</c:v>
                </c:pt>
                <c:pt idx="38">
                  <c:v>15.39875773014548</c:v>
                </c:pt>
                <c:pt idx="39">
                  <c:v>16.130713668401146</c:v>
                </c:pt>
                <c:pt idx="40">
                  <c:v>14.940039922981626</c:v>
                </c:pt>
                <c:pt idx="41">
                  <c:v>15.284139066228642</c:v>
                </c:pt>
                <c:pt idx="42">
                  <c:v>13.399032112318379</c:v>
                </c:pt>
                <c:pt idx="43">
                  <c:v>12.366712769712306</c:v>
                </c:pt>
                <c:pt idx="44">
                  <c:v>11.606764182303005</c:v>
                </c:pt>
                <c:pt idx="45">
                  <c:v>10.984502708737377</c:v>
                </c:pt>
                <c:pt idx="46">
                  <c:v>10.468294728948477</c:v>
                </c:pt>
                <c:pt idx="47">
                  <c:v>11.002431503202676</c:v>
                </c:pt>
                <c:pt idx="48">
                  <c:v>10.561970941935835</c:v>
                </c:pt>
                <c:pt idx="49">
                  <c:v>10.678089771076841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15904"/>
        <c:axId val="235517440"/>
      </c:lineChart>
      <c:catAx>
        <c:axId val="23551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51744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5517440"/>
        <c:scaling>
          <c:orientation val="minMax"/>
          <c:max val="18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515904"/>
        <c:crosses val="autoZero"/>
        <c:crossBetween val="between"/>
      </c:valAx>
      <c:catAx>
        <c:axId val="235518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5799296"/>
        <c:crosses val="autoZero"/>
        <c:auto val="1"/>
        <c:lblAlgn val="ctr"/>
        <c:lblOffset val="100"/>
        <c:noMultiLvlLbl val="0"/>
      </c:catAx>
      <c:valAx>
        <c:axId val="23579929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3551897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760661628706137"/>
          <c:y val="0.16666703120443291"/>
          <c:w val="0.39709219233502124"/>
          <c:h val="4.340277777777785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Quarterly Residential Natural Gas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million cubic feet (Mcf)</a:t>
            </a:r>
          </a:p>
        </c:rich>
      </c:tx>
      <c:layout>
        <c:manualLayout>
          <c:xMode val="edge"/>
          <c:yMode val="edge"/>
          <c:x val="2.0880175212997752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062722908280922E-2"/>
          <c:y val="0.14409758675998841"/>
          <c:w val="0.87807702180882763"/>
          <c:h val="0.68576498250218765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'Natural Gas-Q'!$A$41:$A$184</c:f>
              <c:strCache>
                <c:ptCount val="144"/>
                <c:pt idx="0">
                  <c:v>1981Q1</c:v>
                </c:pt>
                <c:pt idx="1">
                  <c:v>1981Q2</c:v>
                </c:pt>
                <c:pt idx="2">
                  <c:v>1981Q3</c:v>
                </c:pt>
                <c:pt idx="3">
                  <c:v>1981Q4</c:v>
                </c:pt>
                <c:pt idx="4">
                  <c:v>1982Q1</c:v>
                </c:pt>
                <c:pt idx="5">
                  <c:v>1982Q2</c:v>
                </c:pt>
                <c:pt idx="6">
                  <c:v>1982Q3</c:v>
                </c:pt>
                <c:pt idx="7">
                  <c:v>1982Q4</c:v>
                </c:pt>
                <c:pt idx="8">
                  <c:v>1983Q1</c:v>
                </c:pt>
                <c:pt idx="9">
                  <c:v>1983Q2</c:v>
                </c:pt>
                <c:pt idx="10">
                  <c:v>1983Q3</c:v>
                </c:pt>
                <c:pt idx="11">
                  <c:v>1983Q4</c:v>
                </c:pt>
                <c:pt idx="12">
                  <c:v>1984Q1</c:v>
                </c:pt>
                <c:pt idx="13">
                  <c:v>1984Q2</c:v>
                </c:pt>
                <c:pt idx="14">
                  <c:v>1984Q3</c:v>
                </c:pt>
                <c:pt idx="15">
                  <c:v>1984Q4</c:v>
                </c:pt>
                <c:pt idx="16">
                  <c:v>1985Q1</c:v>
                </c:pt>
                <c:pt idx="17">
                  <c:v>1985Q2</c:v>
                </c:pt>
                <c:pt idx="18">
                  <c:v>1985Q3</c:v>
                </c:pt>
                <c:pt idx="19">
                  <c:v>1985Q4</c:v>
                </c:pt>
                <c:pt idx="20">
                  <c:v>1986Q1</c:v>
                </c:pt>
                <c:pt idx="21">
                  <c:v>1986Q2</c:v>
                </c:pt>
                <c:pt idx="22">
                  <c:v>1986Q3</c:v>
                </c:pt>
                <c:pt idx="23">
                  <c:v>1986Q4</c:v>
                </c:pt>
                <c:pt idx="24">
                  <c:v>1987Q1</c:v>
                </c:pt>
                <c:pt idx="25">
                  <c:v>1987Q2</c:v>
                </c:pt>
                <c:pt idx="26">
                  <c:v>1987Q3</c:v>
                </c:pt>
                <c:pt idx="27">
                  <c:v>1987Q4</c:v>
                </c:pt>
                <c:pt idx="28">
                  <c:v>1988Q1</c:v>
                </c:pt>
                <c:pt idx="29">
                  <c:v>1988Q2</c:v>
                </c:pt>
                <c:pt idx="30">
                  <c:v>1988Q3</c:v>
                </c:pt>
                <c:pt idx="31">
                  <c:v>1988Q4</c:v>
                </c:pt>
                <c:pt idx="32">
                  <c:v>1989Q1</c:v>
                </c:pt>
                <c:pt idx="33">
                  <c:v>1989Q2</c:v>
                </c:pt>
                <c:pt idx="34">
                  <c:v>1989Q3</c:v>
                </c:pt>
                <c:pt idx="35">
                  <c:v>1989Q4</c:v>
                </c:pt>
                <c:pt idx="36">
                  <c:v>1990Q1</c:v>
                </c:pt>
                <c:pt idx="37">
                  <c:v>1990Q2</c:v>
                </c:pt>
                <c:pt idx="38">
                  <c:v>1990Q3</c:v>
                </c:pt>
                <c:pt idx="39">
                  <c:v>1990Q4</c:v>
                </c:pt>
                <c:pt idx="40">
                  <c:v>1991Q1</c:v>
                </c:pt>
                <c:pt idx="41">
                  <c:v>1991Q2</c:v>
                </c:pt>
                <c:pt idx="42">
                  <c:v>1991Q3</c:v>
                </c:pt>
                <c:pt idx="43">
                  <c:v>1991Q4</c:v>
                </c:pt>
                <c:pt idx="44">
                  <c:v>1992Q1</c:v>
                </c:pt>
                <c:pt idx="45">
                  <c:v>1992Q2</c:v>
                </c:pt>
                <c:pt idx="46">
                  <c:v>1992Q3</c:v>
                </c:pt>
                <c:pt idx="47">
                  <c:v>1992Q4</c:v>
                </c:pt>
                <c:pt idx="48">
                  <c:v>1993Q1</c:v>
                </c:pt>
                <c:pt idx="49">
                  <c:v>1993Q2</c:v>
                </c:pt>
                <c:pt idx="50">
                  <c:v>1993Q3</c:v>
                </c:pt>
                <c:pt idx="51">
                  <c:v>1993Q4</c:v>
                </c:pt>
                <c:pt idx="52">
                  <c:v>1994Q1</c:v>
                </c:pt>
                <c:pt idx="53">
                  <c:v>1994Q2</c:v>
                </c:pt>
                <c:pt idx="54">
                  <c:v>1994Q3</c:v>
                </c:pt>
                <c:pt idx="55">
                  <c:v>1994Q4</c:v>
                </c:pt>
                <c:pt idx="56">
                  <c:v>1995Q1</c:v>
                </c:pt>
                <c:pt idx="57">
                  <c:v>1995Q2</c:v>
                </c:pt>
                <c:pt idx="58">
                  <c:v>1995Q3</c:v>
                </c:pt>
                <c:pt idx="59">
                  <c:v>1995Q4</c:v>
                </c:pt>
                <c:pt idx="60">
                  <c:v>1996Q1</c:v>
                </c:pt>
                <c:pt idx="61">
                  <c:v>1996Q2</c:v>
                </c:pt>
                <c:pt idx="62">
                  <c:v>1996Q3</c:v>
                </c:pt>
                <c:pt idx="63">
                  <c:v>1996Q4</c:v>
                </c:pt>
                <c:pt idx="64">
                  <c:v>1997Q1</c:v>
                </c:pt>
                <c:pt idx="65">
                  <c:v>1997Q2</c:v>
                </c:pt>
                <c:pt idx="66">
                  <c:v>1997Q3</c:v>
                </c:pt>
                <c:pt idx="67">
                  <c:v>1997Q4</c:v>
                </c:pt>
                <c:pt idx="68">
                  <c:v>1998Q1</c:v>
                </c:pt>
                <c:pt idx="69">
                  <c:v>1998Q2</c:v>
                </c:pt>
                <c:pt idx="70">
                  <c:v>1998Q3</c:v>
                </c:pt>
                <c:pt idx="71">
                  <c:v>1998Q4</c:v>
                </c:pt>
                <c:pt idx="72">
                  <c:v>1999Q1</c:v>
                </c:pt>
                <c:pt idx="73">
                  <c:v>1999Q2</c:v>
                </c:pt>
                <c:pt idx="74">
                  <c:v>1999Q3</c:v>
                </c:pt>
                <c:pt idx="75">
                  <c:v>1999Q4</c:v>
                </c:pt>
                <c:pt idx="76">
                  <c:v>2000Q1</c:v>
                </c:pt>
                <c:pt idx="77">
                  <c:v>2000Q2</c:v>
                </c:pt>
                <c:pt idx="78">
                  <c:v>2000Q3</c:v>
                </c:pt>
                <c:pt idx="79">
                  <c:v>2000Q4</c:v>
                </c:pt>
                <c:pt idx="80">
                  <c:v>2001Q1</c:v>
                </c:pt>
                <c:pt idx="81">
                  <c:v>2001Q2</c:v>
                </c:pt>
                <c:pt idx="82">
                  <c:v>2001Q3</c:v>
                </c:pt>
                <c:pt idx="83">
                  <c:v>2001Q4</c:v>
                </c:pt>
                <c:pt idx="84">
                  <c:v>2002Q1</c:v>
                </c:pt>
                <c:pt idx="85">
                  <c:v>2002Q2</c:v>
                </c:pt>
                <c:pt idx="86">
                  <c:v>2002Q3</c:v>
                </c:pt>
                <c:pt idx="87">
                  <c:v>2002Q4</c:v>
                </c:pt>
                <c:pt idx="88">
                  <c:v>2003Q1</c:v>
                </c:pt>
                <c:pt idx="89">
                  <c:v>2003Q2</c:v>
                </c:pt>
                <c:pt idx="90">
                  <c:v>2003Q3</c:v>
                </c:pt>
                <c:pt idx="91">
                  <c:v>2003Q4</c:v>
                </c:pt>
                <c:pt idx="92">
                  <c:v>2004Q1</c:v>
                </c:pt>
                <c:pt idx="93">
                  <c:v>2004Q2</c:v>
                </c:pt>
                <c:pt idx="94">
                  <c:v>2004Q3</c:v>
                </c:pt>
                <c:pt idx="95">
                  <c:v>2004Q4</c:v>
                </c:pt>
                <c:pt idx="96">
                  <c:v>2005Q1</c:v>
                </c:pt>
                <c:pt idx="97">
                  <c:v>2005Q2</c:v>
                </c:pt>
                <c:pt idx="98">
                  <c:v>2005Q3</c:v>
                </c:pt>
                <c:pt idx="99">
                  <c:v>2005Q4</c:v>
                </c:pt>
                <c:pt idx="100">
                  <c:v>2006Q1</c:v>
                </c:pt>
                <c:pt idx="101">
                  <c:v>2006Q2</c:v>
                </c:pt>
                <c:pt idx="102">
                  <c:v>2006Q3</c:v>
                </c:pt>
                <c:pt idx="103">
                  <c:v>2006Q4</c:v>
                </c:pt>
                <c:pt idx="104">
                  <c:v>2007Q1</c:v>
                </c:pt>
                <c:pt idx="105">
                  <c:v>2007Q2</c:v>
                </c:pt>
                <c:pt idx="106">
                  <c:v>2007Q3</c:v>
                </c:pt>
                <c:pt idx="107">
                  <c:v>2007Q4</c:v>
                </c:pt>
                <c:pt idx="108">
                  <c:v>2008Q1</c:v>
                </c:pt>
                <c:pt idx="109">
                  <c:v>2008Q2</c:v>
                </c:pt>
                <c:pt idx="110">
                  <c:v>2008Q3</c:v>
                </c:pt>
                <c:pt idx="111">
                  <c:v>2008Q4</c:v>
                </c:pt>
                <c:pt idx="112">
                  <c:v>2009Q1</c:v>
                </c:pt>
                <c:pt idx="113">
                  <c:v>2009Q2</c:v>
                </c:pt>
                <c:pt idx="114">
                  <c:v>2009Q3</c:v>
                </c:pt>
                <c:pt idx="115">
                  <c:v>2009Q4</c:v>
                </c:pt>
                <c:pt idx="116">
                  <c:v>2010Q1</c:v>
                </c:pt>
                <c:pt idx="117">
                  <c:v>2010Q2</c:v>
                </c:pt>
                <c:pt idx="118">
                  <c:v>2010Q3</c:v>
                </c:pt>
                <c:pt idx="119">
                  <c:v>2010Q4</c:v>
                </c:pt>
                <c:pt idx="120">
                  <c:v>2011Q1</c:v>
                </c:pt>
                <c:pt idx="121">
                  <c:v>2011Q2</c:v>
                </c:pt>
                <c:pt idx="122">
                  <c:v>2011Q3</c:v>
                </c:pt>
                <c:pt idx="123">
                  <c:v>2011Q4</c:v>
                </c:pt>
                <c:pt idx="124">
                  <c:v>2012Q1</c:v>
                </c:pt>
                <c:pt idx="125">
                  <c:v>2012Q2</c:v>
                </c:pt>
                <c:pt idx="126">
                  <c:v>2012Q3</c:v>
                </c:pt>
                <c:pt idx="127">
                  <c:v>2012Q4</c:v>
                </c:pt>
                <c:pt idx="128">
                  <c:v>2013Q1</c:v>
                </c:pt>
                <c:pt idx="129">
                  <c:v>2013Q2</c:v>
                </c:pt>
                <c:pt idx="130">
                  <c:v>2013Q3</c:v>
                </c:pt>
                <c:pt idx="131">
                  <c:v>2013Q4</c:v>
                </c:pt>
                <c:pt idx="132">
                  <c:v>2014Q1</c:v>
                </c:pt>
                <c:pt idx="133">
                  <c:v>2014Q2</c:v>
                </c:pt>
                <c:pt idx="134">
                  <c:v>2014Q3</c:v>
                </c:pt>
                <c:pt idx="135">
                  <c:v>2014Q4</c:v>
                </c:pt>
                <c:pt idx="136">
                  <c:v>2015Q1</c:v>
                </c:pt>
                <c:pt idx="137">
                  <c:v>2015Q2</c:v>
                </c:pt>
                <c:pt idx="138">
                  <c:v>2015Q3</c:v>
                </c:pt>
                <c:pt idx="139">
                  <c:v>2015Q4</c:v>
                </c:pt>
                <c:pt idx="140">
                  <c:v>2016Q1</c:v>
                </c:pt>
                <c:pt idx="141">
                  <c:v>2016Q2</c:v>
                </c:pt>
                <c:pt idx="142">
                  <c:v>2016Q3</c:v>
                </c:pt>
                <c:pt idx="143">
                  <c:v>2016Q4</c:v>
                </c:pt>
              </c:strCache>
            </c:strRef>
          </c:cat>
          <c:val>
            <c:numRef>
              <c:f>'Natural Gas-Q'!$E$41:$E$184</c:f>
              <c:numCache>
                <c:formatCode>General</c:formatCode>
                <c:ptCount val="144"/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5930368"/>
        <c:axId val="235931904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'Natural Gas-Q'!$A$41:$A$184</c:f>
              <c:strCache>
                <c:ptCount val="144"/>
                <c:pt idx="0">
                  <c:v>1981Q1</c:v>
                </c:pt>
                <c:pt idx="1">
                  <c:v>1981Q2</c:v>
                </c:pt>
                <c:pt idx="2">
                  <c:v>1981Q3</c:v>
                </c:pt>
                <c:pt idx="3">
                  <c:v>1981Q4</c:v>
                </c:pt>
                <c:pt idx="4">
                  <c:v>1982Q1</c:v>
                </c:pt>
                <c:pt idx="5">
                  <c:v>1982Q2</c:v>
                </c:pt>
                <c:pt idx="6">
                  <c:v>1982Q3</c:v>
                </c:pt>
                <c:pt idx="7">
                  <c:v>1982Q4</c:v>
                </c:pt>
                <c:pt idx="8">
                  <c:v>1983Q1</c:v>
                </c:pt>
                <c:pt idx="9">
                  <c:v>1983Q2</c:v>
                </c:pt>
                <c:pt idx="10">
                  <c:v>1983Q3</c:v>
                </c:pt>
                <c:pt idx="11">
                  <c:v>1983Q4</c:v>
                </c:pt>
                <c:pt idx="12">
                  <c:v>1984Q1</c:v>
                </c:pt>
                <c:pt idx="13">
                  <c:v>1984Q2</c:v>
                </c:pt>
                <c:pt idx="14">
                  <c:v>1984Q3</c:v>
                </c:pt>
                <c:pt idx="15">
                  <c:v>1984Q4</c:v>
                </c:pt>
                <c:pt idx="16">
                  <c:v>1985Q1</c:v>
                </c:pt>
                <c:pt idx="17">
                  <c:v>1985Q2</c:v>
                </c:pt>
                <c:pt idx="18">
                  <c:v>1985Q3</c:v>
                </c:pt>
                <c:pt idx="19">
                  <c:v>1985Q4</c:v>
                </c:pt>
                <c:pt idx="20">
                  <c:v>1986Q1</c:v>
                </c:pt>
                <c:pt idx="21">
                  <c:v>1986Q2</c:v>
                </c:pt>
                <c:pt idx="22">
                  <c:v>1986Q3</c:v>
                </c:pt>
                <c:pt idx="23">
                  <c:v>1986Q4</c:v>
                </c:pt>
                <c:pt idx="24">
                  <c:v>1987Q1</c:v>
                </c:pt>
                <c:pt idx="25">
                  <c:v>1987Q2</c:v>
                </c:pt>
                <c:pt idx="26">
                  <c:v>1987Q3</c:v>
                </c:pt>
                <c:pt idx="27">
                  <c:v>1987Q4</c:v>
                </c:pt>
                <c:pt idx="28">
                  <c:v>1988Q1</c:v>
                </c:pt>
                <c:pt idx="29">
                  <c:v>1988Q2</c:v>
                </c:pt>
                <c:pt idx="30">
                  <c:v>1988Q3</c:v>
                </c:pt>
                <c:pt idx="31">
                  <c:v>1988Q4</c:v>
                </c:pt>
                <c:pt idx="32">
                  <c:v>1989Q1</c:v>
                </c:pt>
                <c:pt idx="33">
                  <c:v>1989Q2</c:v>
                </c:pt>
                <c:pt idx="34">
                  <c:v>1989Q3</c:v>
                </c:pt>
                <c:pt idx="35">
                  <c:v>1989Q4</c:v>
                </c:pt>
                <c:pt idx="36">
                  <c:v>1990Q1</c:v>
                </c:pt>
                <c:pt idx="37">
                  <c:v>1990Q2</c:v>
                </c:pt>
                <c:pt idx="38">
                  <c:v>1990Q3</c:v>
                </c:pt>
                <c:pt idx="39">
                  <c:v>1990Q4</c:v>
                </c:pt>
                <c:pt idx="40">
                  <c:v>1991Q1</c:v>
                </c:pt>
                <c:pt idx="41">
                  <c:v>1991Q2</c:v>
                </c:pt>
                <c:pt idx="42">
                  <c:v>1991Q3</c:v>
                </c:pt>
                <c:pt idx="43">
                  <c:v>1991Q4</c:v>
                </c:pt>
                <c:pt idx="44">
                  <c:v>1992Q1</c:v>
                </c:pt>
                <c:pt idx="45">
                  <c:v>1992Q2</c:v>
                </c:pt>
                <c:pt idx="46">
                  <c:v>1992Q3</c:v>
                </c:pt>
                <c:pt idx="47">
                  <c:v>1992Q4</c:v>
                </c:pt>
                <c:pt idx="48">
                  <c:v>1993Q1</c:v>
                </c:pt>
                <c:pt idx="49">
                  <c:v>1993Q2</c:v>
                </c:pt>
                <c:pt idx="50">
                  <c:v>1993Q3</c:v>
                </c:pt>
                <c:pt idx="51">
                  <c:v>1993Q4</c:v>
                </c:pt>
                <c:pt idx="52">
                  <c:v>1994Q1</c:v>
                </c:pt>
                <c:pt idx="53">
                  <c:v>1994Q2</c:v>
                </c:pt>
                <c:pt idx="54">
                  <c:v>1994Q3</c:v>
                </c:pt>
                <c:pt idx="55">
                  <c:v>1994Q4</c:v>
                </c:pt>
                <c:pt idx="56">
                  <c:v>1995Q1</c:v>
                </c:pt>
                <c:pt idx="57">
                  <c:v>1995Q2</c:v>
                </c:pt>
                <c:pt idx="58">
                  <c:v>1995Q3</c:v>
                </c:pt>
                <c:pt idx="59">
                  <c:v>1995Q4</c:v>
                </c:pt>
                <c:pt idx="60">
                  <c:v>1996Q1</c:v>
                </c:pt>
                <c:pt idx="61">
                  <c:v>1996Q2</c:v>
                </c:pt>
                <c:pt idx="62">
                  <c:v>1996Q3</c:v>
                </c:pt>
                <c:pt idx="63">
                  <c:v>1996Q4</c:v>
                </c:pt>
                <c:pt idx="64">
                  <c:v>1997Q1</c:v>
                </c:pt>
                <c:pt idx="65">
                  <c:v>1997Q2</c:v>
                </c:pt>
                <c:pt idx="66">
                  <c:v>1997Q3</c:v>
                </c:pt>
                <c:pt idx="67">
                  <c:v>1997Q4</c:v>
                </c:pt>
                <c:pt idx="68">
                  <c:v>1998Q1</c:v>
                </c:pt>
                <c:pt idx="69">
                  <c:v>1998Q2</c:v>
                </c:pt>
                <c:pt idx="70">
                  <c:v>1998Q3</c:v>
                </c:pt>
                <c:pt idx="71">
                  <c:v>1998Q4</c:v>
                </c:pt>
                <c:pt idx="72">
                  <c:v>1999Q1</c:v>
                </c:pt>
                <c:pt idx="73">
                  <c:v>1999Q2</c:v>
                </c:pt>
                <c:pt idx="74">
                  <c:v>1999Q3</c:v>
                </c:pt>
                <c:pt idx="75">
                  <c:v>1999Q4</c:v>
                </c:pt>
                <c:pt idx="76">
                  <c:v>2000Q1</c:v>
                </c:pt>
                <c:pt idx="77">
                  <c:v>2000Q2</c:v>
                </c:pt>
                <c:pt idx="78">
                  <c:v>2000Q3</c:v>
                </c:pt>
                <c:pt idx="79">
                  <c:v>2000Q4</c:v>
                </c:pt>
                <c:pt idx="80">
                  <c:v>2001Q1</c:v>
                </c:pt>
                <c:pt idx="81">
                  <c:v>2001Q2</c:v>
                </c:pt>
                <c:pt idx="82">
                  <c:v>2001Q3</c:v>
                </c:pt>
                <c:pt idx="83">
                  <c:v>2001Q4</c:v>
                </c:pt>
                <c:pt idx="84">
                  <c:v>2002Q1</c:v>
                </c:pt>
                <c:pt idx="85">
                  <c:v>2002Q2</c:v>
                </c:pt>
                <c:pt idx="86">
                  <c:v>2002Q3</c:v>
                </c:pt>
                <c:pt idx="87">
                  <c:v>2002Q4</c:v>
                </c:pt>
                <c:pt idx="88">
                  <c:v>2003Q1</c:v>
                </c:pt>
                <c:pt idx="89">
                  <c:v>2003Q2</c:v>
                </c:pt>
                <c:pt idx="90">
                  <c:v>2003Q3</c:v>
                </c:pt>
                <c:pt idx="91">
                  <c:v>2003Q4</c:v>
                </c:pt>
                <c:pt idx="92">
                  <c:v>2004Q1</c:v>
                </c:pt>
                <c:pt idx="93">
                  <c:v>2004Q2</c:v>
                </c:pt>
                <c:pt idx="94">
                  <c:v>2004Q3</c:v>
                </c:pt>
                <c:pt idx="95">
                  <c:v>2004Q4</c:v>
                </c:pt>
                <c:pt idx="96">
                  <c:v>2005Q1</c:v>
                </c:pt>
                <c:pt idx="97">
                  <c:v>2005Q2</c:v>
                </c:pt>
                <c:pt idx="98">
                  <c:v>2005Q3</c:v>
                </c:pt>
                <c:pt idx="99">
                  <c:v>2005Q4</c:v>
                </c:pt>
                <c:pt idx="100">
                  <c:v>2006Q1</c:v>
                </c:pt>
                <c:pt idx="101">
                  <c:v>2006Q2</c:v>
                </c:pt>
                <c:pt idx="102">
                  <c:v>2006Q3</c:v>
                </c:pt>
                <c:pt idx="103">
                  <c:v>2006Q4</c:v>
                </c:pt>
                <c:pt idx="104">
                  <c:v>2007Q1</c:v>
                </c:pt>
                <c:pt idx="105">
                  <c:v>2007Q2</c:v>
                </c:pt>
                <c:pt idx="106">
                  <c:v>2007Q3</c:v>
                </c:pt>
                <c:pt idx="107">
                  <c:v>2007Q4</c:v>
                </c:pt>
                <c:pt idx="108">
                  <c:v>2008Q1</c:v>
                </c:pt>
                <c:pt idx="109">
                  <c:v>2008Q2</c:v>
                </c:pt>
                <c:pt idx="110">
                  <c:v>2008Q3</c:v>
                </c:pt>
                <c:pt idx="111">
                  <c:v>2008Q4</c:v>
                </c:pt>
                <c:pt idx="112">
                  <c:v>2009Q1</c:v>
                </c:pt>
                <c:pt idx="113">
                  <c:v>2009Q2</c:v>
                </c:pt>
                <c:pt idx="114">
                  <c:v>2009Q3</c:v>
                </c:pt>
                <c:pt idx="115">
                  <c:v>2009Q4</c:v>
                </c:pt>
                <c:pt idx="116">
                  <c:v>2010Q1</c:v>
                </c:pt>
                <c:pt idx="117">
                  <c:v>2010Q2</c:v>
                </c:pt>
                <c:pt idx="118">
                  <c:v>2010Q3</c:v>
                </c:pt>
                <c:pt idx="119">
                  <c:v>2010Q4</c:v>
                </c:pt>
                <c:pt idx="120">
                  <c:v>2011Q1</c:v>
                </c:pt>
                <c:pt idx="121">
                  <c:v>2011Q2</c:v>
                </c:pt>
                <c:pt idx="122">
                  <c:v>2011Q3</c:v>
                </c:pt>
                <c:pt idx="123">
                  <c:v>2011Q4</c:v>
                </c:pt>
                <c:pt idx="124">
                  <c:v>2012Q1</c:v>
                </c:pt>
                <c:pt idx="125">
                  <c:v>2012Q2</c:v>
                </c:pt>
                <c:pt idx="126">
                  <c:v>2012Q3</c:v>
                </c:pt>
                <c:pt idx="127">
                  <c:v>2012Q4</c:v>
                </c:pt>
                <c:pt idx="128">
                  <c:v>2013Q1</c:v>
                </c:pt>
                <c:pt idx="129">
                  <c:v>2013Q2</c:v>
                </c:pt>
                <c:pt idx="130">
                  <c:v>2013Q3</c:v>
                </c:pt>
                <c:pt idx="131">
                  <c:v>2013Q4</c:v>
                </c:pt>
                <c:pt idx="132">
                  <c:v>2014Q1</c:v>
                </c:pt>
                <c:pt idx="133">
                  <c:v>2014Q2</c:v>
                </c:pt>
                <c:pt idx="134">
                  <c:v>2014Q3</c:v>
                </c:pt>
                <c:pt idx="135">
                  <c:v>2014Q4</c:v>
                </c:pt>
                <c:pt idx="136">
                  <c:v>2015Q1</c:v>
                </c:pt>
                <c:pt idx="137">
                  <c:v>2015Q2</c:v>
                </c:pt>
                <c:pt idx="138">
                  <c:v>2015Q3</c:v>
                </c:pt>
                <c:pt idx="139">
                  <c:v>2015Q4</c:v>
                </c:pt>
                <c:pt idx="140">
                  <c:v>2016Q1</c:v>
                </c:pt>
                <c:pt idx="141">
                  <c:v>2016Q2</c:v>
                </c:pt>
                <c:pt idx="142">
                  <c:v>2016Q3</c:v>
                </c:pt>
                <c:pt idx="143">
                  <c:v>2016Q4</c:v>
                </c:pt>
              </c:strCache>
            </c:strRef>
          </c:cat>
          <c:val>
            <c:numRef>
              <c:f>'Natural Gas-Q'!$C$41:$C$184</c:f>
              <c:numCache>
                <c:formatCode>0.00</c:formatCode>
                <c:ptCount val="144"/>
                <c:pt idx="0">
                  <c:v>3.9897217069000002</c:v>
                </c:pt>
                <c:pt idx="1">
                  <c:v>4.2084000000000001</c:v>
                </c:pt>
                <c:pt idx="2">
                  <c:v>4.3646173469000002</c:v>
                </c:pt>
                <c:pt idx="3">
                  <c:v>4.5342272348000003</c:v>
                </c:pt>
                <c:pt idx="4">
                  <c:v>4.6986690327999998</c:v>
                </c:pt>
                <c:pt idx="5">
                  <c:v>5.0111542992000002</c:v>
                </c:pt>
                <c:pt idx="6">
                  <c:v>5.2916624685000002</c:v>
                </c:pt>
                <c:pt idx="7">
                  <c:v>5.7058958517000002</c:v>
                </c:pt>
                <c:pt idx="8">
                  <c:v>5.9018859800000003</c:v>
                </c:pt>
                <c:pt idx="9">
                  <c:v>6.1359682791000001</c:v>
                </c:pt>
                <c:pt idx="10">
                  <c:v>6.1937198525000001</c:v>
                </c:pt>
                <c:pt idx="11">
                  <c:v>6.1779871595999998</c:v>
                </c:pt>
                <c:pt idx="12">
                  <c:v>5.8378332267999999</c:v>
                </c:pt>
                <c:pt idx="13">
                  <c:v>6.2045055806000002</c:v>
                </c:pt>
                <c:pt idx="14">
                  <c:v>7.1683480805000004</c:v>
                </c:pt>
                <c:pt idx="15">
                  <c:v>6.2560850442999998</c:v>
                </c:pt>
                <c:pt idx="16">
                  <c:v>5.9323778439000003</c:v>
                </c:pt>
                <c:pt idx="17">
                  <c:v>6.4169303266000002</c:v>
                </c:pt>
                <c:pt idx="18">
                  <c:v>7.1106174590000002</c:v>
                </c:pt>
                <c:pt idx="19">
                  <c:v>5.9481022004000002</c:v>
                </c:pt>
                <c:pt idx="20">
                  <c:v>5.6658994298999996</c:v>
                </c:pt>
                <c:pt idx="21">
                  <c:v>6.1409546733999996</c:v>
                </c:pt>
                <c:pt idx="22">
                  <c:v>6.8678786588999996</c:v>
                </c:pt>
                <c:pt idx="23">
                  <c:v>5.5765833989000004</c:v>
                </c:pt>
                <c:pt idx="24">
                  <c:v>5.3309503743000004</c:v>
                </c:pt>
                <c:pt idx="25">
                  <c:v>5.8176046752000001</c:v>
                </c:pt>
                <c:pt idx="26">
                  <c:v>6.7511987241</c:v>
                </c:pt>
                <c:pt idx="27">
                  <c:v>5.3551518624999996</c:v>
                </c:pt>
                <c:pt idx="28">
                  <c:v>5.1105111933999998</c:v>
                </c:pt>
                <c:pt idx="29">
                  <c:v>5.7315043999000004</c:v>
                </c:pt>
                <c:pt idx="30">
                  <c:v>6.8141067158000004</c:v>
                </c:pt>
                <c:pt idx="31">
                  <c:v>5.5466549967000001</c:v>
                </c:pt>
                <c:pt idx="32">
                  <c:v>5.4116554858999999</c:v>
                </c:pt>
                <c:pt idx="33">
                  <c:v>5.8566677455000002</c:v>
                </c:pt>
                <c:pt idx="34">
                  <c:v>6.9236309941999998</c:v>
                </c:pt>
                <c:pt idx="35">
                  <c:v>5.495921396</c:v>
                </c:pt>
                <c:pt idx="36">
                  <c:v>5.5486054691</c:v>
                </c:pt>
                <c:pt idx="37">
                  <c:v>5.9334708620000001</c:v>
                </c:pt>
                <c:pt idx="38">
                  <c:v>7.0040816815999998</c:v>
                </c:pt>
                <c:pt idx="39">
                  <c:v>5.7326193126999998</c:v>
                </c:pt>
                <c:pt idx="40">
                  <c:v>5.5629056553999998</c:v>
                </c:pt>
                <c:pt idx="41">
                  <c:v>6.2270297469999996</c:v>
                </c:pt>
                <c:pt idx="42">
                  <c:v>7.1581213548999996</c:v>
                </c:pt>
                <c:pt idx="43">
                  <c:v>5.6256537759</c:v>
                </c:pt>
                <c:pt idx="44">
                  <c:v>5.5250098991999996</c:v>
                </c:pt>
                <c:pt idx="45">
                  <c:v>6.0120418556999997</c:v>
                </c:pt>
                <c:pt idx="46">
                  <c:v>7.2855942233000004</c:v>
                </c:pt>
                <c:pt idx="47">
                  <c:v>5.9622944121000003</c:v>
                </c:pt>
                <c:pt idx="48">
                  <c:v>5.7116754027000001</c:v>
                </c:pt>
                <c:pt idx="49">
                  <c:v>6.4899436544000002</c:v>
                </c:pt>
                <c:pt idx="50">
                  <c:v>7.9031929257</c:v>
                </c:pt>
                <c:pt idx="51">
                  <c:v>6.2316031790000004</c:v>
                </c:pt>
                <c:pt idx="52">
                  <c:v>6.0644059069000003</c:v>
                </c:pt>
                <c:pt idx="53">
                  <c:v>6.8809609610000004</c:v>
                </c:pt>
                <c:pt idx="54">
                  <c:v>8.0491941138000005</c:v>
                </c:pt>
                <c:pt idx="55">
                  <c:v>6.2668882062</c:v>
                </c:pt>
                <c:pt idx="56">
                  <c:v>5.8159437290999998</c:v>
                </c:pt>
                <c:pt idx="57">
                  <c:v>6.4802565131999996</c:v>
                </c:pt>
                <c:pt idx="58">
                  <c:v>7.8817624440999996</c:v>
                </c:pt>
                <c:pt idx="59">
                  <c:v>5.7231371393000003</c:v>
                </c:pt>
                <c:pt idx="60">
                  <c:v>5.7833637267000002</c:v>
                </c:pt>
                <c:pt idx="61">
                  <c:v>6.7194241952000002</c:v>
                </c:pt>
                <c:pt idx="62">
                  <c:v>8.4328458148000003</c:v>
                </c:pt>
                <c:pt idx="63">
                  <c:v>6.5311338789000004</c:v>
                </c:pt>
                <c:pt idx="64">
                  <c:v>6.6978872049999998</c:v>
                </c:pt>
                <c:pt idx="65">
                  <c:v>6.9555752391999999</c:v>
                </c:pt>
                <c:pt idx="66">
                  <c:v>8.8667045042999995</c:v>
                </c:pt>
                <c:pt idx="67">
                  <c:v>6.8329759436000002</c:v>
                </c:pt>
                <c:pt idx="68">
                  <c:v>6.3738797914000003</c:v>
                </c:pt>
                <c:pt idx="69">
                  <c:v>7.3938320441999998</c:v>
                </c:pt>
                <c:pt idx="70">
                  <c:v>8.8976283085999999</c:v>
                </c:pt>
                <c:pt idx="71">
                  <c:v>6.6286739421999998</c:v>
                </c:pt>
                <c:pt idx="72">
                  <c:v>6.1057942029000003</c:v>
                </c:pt>
                <c:pt idx="73">
                  <c:v>7.0307476102999997</c:v>
                </c:pt>
                <c:pt idx="74">
                  <c:v>8.8539887144999998</c:v>
                </c:pt>
                <c:pt idx="75">
                  <c:v>6.8919093562000002</c:v>
                </c:pt>
                <c:pt idx="76">
                  <c:v>6.5660024100000003</c:v>
                </c:pt>
                <c:pt idx="77">
                  <c:v>7.9565428560000004</c:v>
                </c:pt>
                <c:pt idx="78">
                  <c:v>10.256536981</c:v>
                </c:pt>
                <c:pt idx="79">
                  <c:v>8.6930005916000006</c:v>
                </c:pt>
                <c:pt idx="80">
                  <c:v>10.089315342000001</c:v>
                </c:pt>
                <c:pt idx="81">
                  <c:v>10.706509938</c:v>
                </c:pt>
                <c:pt idx="82">
                  <c:v>10.751646935</c:v>
                </c:pt>
                <c:pt idx="83">
                  <c:v>7.6880911721</c:v>
                </c:pt>
                <c:pt idx="84">
                  <c:v>7.2466451072</c:v>
                </c:pt>
                <c:pt idx="85">
                  <c:v>8.3003130616000007</c:v>
                </c:pt>
                <c:pt idx="86">
                  <c:v>10.324056937</c:v>
                </c:pt>
                <c:pt idx="87">
                  <c:v>8.0316893992999994</c:v>
                </c:pt>
                <c:pt idx="88">
                  <c:v>8.7494200843000005</c:v>
                </c:pt>
                <c:pt idx="89">
                  <c:v>10.729331695999999</c:v>
                </c:pt>
                <c:pt idx="90">
                  <c:v>12.625594359000001</c:v>
                </c:pt>
                <c:pt idx="91">
                  <c:v>9.7768076197999996</c:v>
                </c:pt>
                <c:pt idx="92">
                  <c:v>9.8382450862000006</c:v>
                </c:pt>
                <c:pt idx="93">
                  <c:v>11.354012114</c:v>
                </c:pt>
                <c:pt idx="94">
                  <c:v>13.527092732</c:v>
                </c:pt>
                <c:pt idx="95">
                  <c:v>11.291872561</c:v>
                </c:pt>
                <c:pt idx="96">
                  <c:v>10.872760166000001</c:v>
                </c:pt>
                <c:pt idx="97">
                  <c:v>12.522113772000001</c:v>
                </c:pt>
                <c:pt idx="98">
                  <c:v>15.636551425</c:v>
                </c:pt>
                <c:pt idx="99">
                  <c:v>15.169305442000001</c:v>
                </c:pt>
                <c:pt idx="100">
                  <c:v>14.060256932</c:v>
                </c:pt>
                <c:pt idx="101">
                  <c:v>13.964245328000001</c:v>
                </c:pt>
                <c:pt idx="102">
                  <c:v>15.859369933</c:v>
                </c:pt>
                <c:pt idx="103">
                  <c:v>12.500345907</c:v>
                </c:pt>
                <c:pt idx="104">
                  <c:v>12.324631611999999</c:v>
                </c:pt>
                <c:pt idx="105">
                  <c:v>14.237018304999999</c:v>
                </c:pt>
                <c:pt idx="106">
                  <c:v>16.481205973000002</c:v>
                </c:pt>
                <c:pt idx="107">
                  <c:v>12.858624644000001</c:v>
                </c:pt>
                <c:pt idx="108">
                  <c:v>12.605657901000001</c:v>
                </c:pt>
                <c:pt idx="109">
                  <c:v>15.88119442</c:v>
                </c:pt>
                <c:pt idx="110">
                  <c:v>19.776655492</c:v>
                </c:pt>
                <c:pt idx="111">
                  <c:v>13.532172959</c:v>
                </c:pt>
                <c:pt idx="112">
                  <c:v>12.281649222</c:v>
                </c:pt>
                <c:pt idx="113">
                  <c:v>12.501107147000001</c:v>
                </c:pt>
                <c:pt idx="114">
                  <c:v>15.217545757</c:v>
                </c:pt>
                <c:pt idx="115">
                  <c:v>10.952025391999999</c:v>
                </c:pt>
                <c:pt idx="116">
                  <c:v>10.712775365000001</c:v>
                </c:pt>
                <c:pt idx="117">
                  <c:v>12.923139136</c:v>
                </c:pt>
                <c:pt idx="118">
                  <c:v>16.147674498000001</c:v>
                </c:pt>
                <c:pt idx="119">
                  <c:v>10.708874521</c:v>
                </c:pt>
                <c:pt idx="120">
                  <c:v>10.114185715</c:v>
                </c:pt>
                <c:pt idx="121">
                  <c:v>12.312851985</c:v>
                </c:pt>
                <c:pt idx="122">
                  <c:v>16.131138433</c:v>
                </c:pt>
                <c:pt idx="123">
                  <c:v>10.638284912</c:v>
                </c:pt>
                <c:pt idx="124">
                  <c:v>9.7378654604000001</c:v>
                </c:pt>
                <c:pt idx="125">
                  <c:v>12.127978689000001</c:v>
                </c:pt>
                <c:pt idx="126">
                  <c:v>15.203059949</c:v>
                </c:pt>
                <c:pt idx="127">
                  <c:v>10.189924952</c:v>
                </c:pt>
                <c:pt idx="128">
                  <c:v>9.2403961382999995</c:v>
                </c:pt>
                <c:pt idx="129">
                  <c:v>11.895508001</c:v>
                </c:pt>
                <c:pt idx="130">
                  <c:v>16.128243607999998</c:v>
                </c:pt>
                <c:pt idx="131">
                  <c:v>9.8962408158000006</c:v>
                </c:pt>
                <c:pt idx="132">
                  <c:v>9.8308364999000002</c:v>
                </c:pt>
                <c:pt idx="133">
                  <c:v>13.109756163</c:v>
                </c:pt>
                <c:pt idx="134">
                  <c:v>16.921912533</c:v>
                </c:pt>
                <c:pt idx="135">
                  <c:v>10.72553611</c:v>
                </c:pt>
                <c:pt idx="136">
                  <c:v>9.4407320939999995</c:v>
                </c:pt>
                <c:pt idx="137">
                  <c:v>11.988646085999999</c:v>
                </c:pt>
                <c:pt idx="138">
                  <c:v>16.056207479000001</c:v>
                </c:pt>
                <c:pt idx="139">
                  <c:v>10.624722720999999</c:v>
                </c:pt>
                <c:pt idx="140">
                  <c:v>9.7940022026999998</c:v>
                </c:pt>
                <c:pt idx="141">
                  <c:v>12.475946610999999</c:v>
                </c:pt>
                <c:pt idx="142">
                  <c:v>16.674970841</c:v>
                </c:pt>
                <c:pt idx="143">
                  <c:v>11.001871868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'Natural Gas-Q'!$A$189</c:f>
              <c:strCache>
                <c:ptCount val="1"/>
                <c:pt idx="0">
                  <c:v>Real Price (Jan 2015 $)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'Natural Gas-Q'!$A$41:$A$184</c:f>
              <c:strCache>
                <c:ptCount val="144"/>
                <c:pt idx="0">
                  <c:v>1981Q1</c:v>
                </c:pt>
                <c:pt idx="1">
                  <c:v>1981Q2</c:v>
                </c:pt>
                <c:pt idx="2">
                  <c:v>1981Q3</c:v>
                </c:pt>
                <c:pt idx="3">
                  <c:v>1981Q4</c:v>
                </c:pt>
                <c:pt idx="4">
                  <c:v>1982Q1</c:v>
                </c:pt>
                <c:pt idx="5">
                  <c:v>1982Q2</c:v>
                </c:pt>
                <c:pt idx="6">
                  <c:v>1982Q3</c:v>
                </c:pt>
                <c:pt idx="7">
                  <c:v>1982Q4</c:v>
                </c:pt>
                <c:pt idx="8">
                  <c:v>1983Q1</c:v>
                </c:pt>
                <c:pt idx="9">
                  <c:v>1983Q2</c:v>
                </c:pt>
                <c:pt idx="10">
                  <c:v>1983Q3</c:v>
                </c:pt>
                <c:pt idx="11">
                  <c:v>1983Q4</c:v>
                </c:pt>
                <c:pt idx="12">
                  <c:v>1984Q1</c:v>
                </c:pt>
                <c:pt idx="13">
                  <c:v>1984Q2</c:v>
                </c:pt>
                <c:pt idx="14">
                  <c:v>1984Q3</c:v>
                </c:pt>
                <c:pt idx="15">
                  <c:v>1984Q4</c:v>
                </c:pt>
                <c:pt idx="16">
                  <c:v>1985Q1</c:v>
                </c:pt>
                <c:pt idx="17">
                  <c:v>1985Q2</c:v>
                </c:pt>
                <c:pt idx="18">
                  <c:v>1985Q3</c:v>
                </c:pt>
                <c:pt idx="19">
                  <c:v>1985Q4</c:v>
                </c:pt>
                <c:pt idx="20">
                  <c:v>1986Q1</c:v>
                </c:pt>
                <c:pt idx="21">
                  <c:v>1986Q2</c:v>
                </c:pt>
                <c:pt idx="22">
                  <c:v>1986Q3</c:v>
                </c:pt>
                <c:pt idx="23">
                  <c:v>1986Q4</c:v>
                </c:pt>
                <c:pt idx="24">
                  <c:v>1987Q1</c:v>
                </c:pt>
                <c:pt idx="25">
                  <c:v>1987Q2</c:v>
                </c:pt>
                <c:pt idx="26">
                  <c:v>1987Q3</c:v>
                </c:pt>
                <c:pt idx="27">
                  <c:v>1987Q4</c:v>
                </c:pt>
                <c:pt idx="28">
                  <c:v>1988Q1</c:v>
                </c:pt>
                <c:pt idx="29">
                  <c:v>1988Q2</c:v>
                </c:pt>
                <c:pt idx="30">
                  <c:v>1988Q3</c:v>
                </c:pt>
                <c:pt idx="31">
                  <c:v>1988Q4</c:v>
                </c:pt>
                <c:pt idx="32">
                  <c:v>1989Q1</c:v>
                </c:pt>
                <c:pt idx="33">
                  <c:v>1989Q2</c:v>
                </c:pt>
                <c:pt idx="34">
                  <c:v>1989Q3</c:v>
                </c:pt>
                <c:pt idx="35">
                  <c:v>1989Q4</c:v>
                </c:pt>
                <c:pt idx="36">
                  <c:v>1990Q1</c:v>
                </c:pt>
                <c:pt idx="37">
                  <c:v>1990Q2</c:v>
                </c:pt>
                <c:pt idx="38">
                  <c:v>1990Q3</c:v>
                </c:pt>
                <c:pt idx="39">
                  <c:v>1990Q4</c:v>
                </c:pt>
                <c:pt idx="40">
                  <c:v>1991Q1</c:v>
                </c:pt>
                <c:pt idx="41">
                  <c:v>1991Q2</c:v>
                </c:pt>
                <c:pt idx="42">
                  <c:v>1991Q3</c:v>
                </c:pt>
                <c:pt idx="43">
                  <c:v>1991Q4</c:v>
                </c:pt>
                <c:pt idx="44">
                  <c:v>1992Q1</c:v>
                </c:pt>
                <c:pt idx="45">
                  <c:v>1992Q2</c:v>
                </c:pt>
                <c:pt idx="46">
                  <c:v>1992Q3</c:v>
                </c:pt>
                <c:pt idx="47">
                  <c:v>1992Q4</c:v>
                </c:pt>
                <c:pt idx="48">
                  <c:v>1993Q1</c:v>
                </c:pt>
                <c:pt idx="49">
                  <c:v>1993Q2</c:v>
                </c:pt>
                <c:pt idx="50">
                  <c:v>1993Q3</c:v>
                </c:pt>
                <c:pt idx="51">
                  <c:v>1993Q4</c:v>
                </c:pt>
                <c:pt idx="52">
                  <c:v>1994Q1</c:v>
                </c:pt>
                <c:pt idx="53">
                  <c:v>1994Q2</c:v>
                </c:pt>
                <c:pt idx="54">
                  <c:v>1994Q3</c:v>
                </c:pt>
                <c:pt idx="55">
                  <c:v>1994Q4</c:v>
                </c:pt>
                <c:pt idx="56">
                  <c:v>1995Q1</c:v>
                </c:pt>
                <c:pt idx="57">
                  <c:v>1995Q2</c:v>
                </c:pt>
                <c:pt idx="58">
                  <c:v>1995Q3</c:v>
                </c:pt>
                <c:pt idx="59">
                  <c:v>1995Q4</c:v>
                </c:pt>
                <c:pt idx="60">
                  <c:v>1996Q1</c:v>
                </c:pt>
                <c:pt idx="61">
                  <c:v>1996Q2</c:v>
                </c:pt>
                <c:pt idx="62">
                  <c:v>1996Q3</c:v>
                </c:pt>
                <c:pt idx="63">
                  <c:v>1996Q4</c:v>
                </c:pt>
                <c:pt idx="64">
                  <c:v>1997Q1</c:v>
                </c:pt>
                <c:pt idx="65">
                  <c:v>1997Q2</c:v>
                </c:pt>
                <c:pt idx="66">
                  <c:v>1997Q3</c:v>
                </c:pt>
                <c:pt idx="67">
                  <c:v>1997Q4</c:v>
                </c:pt>
                <c:pt idx="68">
                  <c:v>1998Q1</c:v>
                </c:pt>
                <c:pt idx="69">
                  <c:v>1998Q2</c:v>
                </c:pt>
                <c:pt idx="70">
                  <c:v>1998Q3</c:v>
                </c:pt>
                <c:pt idx="71">
                  <c:v>1998Q4</c:v>
                </c:pt>
                <c:pt idx="72">
                  <c:v>1999Q1</c:v>
                </c:pt>
                <c:pt idx="73">
                  <c:v>1999Q2</c:v>
                </c:pt>
                <c:pt idx="74">
                  <c:v>1999Q3</c:v>
                </c:pt>
                <c:pt idx="75">
                  <c:v>1999Q4</c:v>
                </c:pt>
                <c:pt idx="76">
                  <c:v>2000Q1</c:v>
                </c:pt>
                <c:pt idx="77">
                  <c:v>2000Q2</c:v>
                </c:pt>
                <c:pt idx="78">
                  <c:v>2000Q3</c:v>
                </c:pt>
                <c:pt idx="79">
                  <c:v>2000Q4</c:v>
                </c:pt>
                <c:pt idx="80">
                  <c:v>2001Q1</c:v>
                </c:pt>
                <c:pt idx="81">
                  <c:v>2001Q2</c:v>
                </c:pt>
                <c:pt idx="82">
                  <c:v>2001Q3</c:v>
                </c:pt>
                <c:pt idx="83">
                  <c:v>2001Q4</c:v>
                </c:pt>
                <c:pt idx="84">
                  <c:v>2002Q1</c:v>
                </c:pt>
                <c:pt idx="85">
                  <c:v>2002Q2</c:v>
                </c:pt>
                <c:pt idx="86">
                  <c:v>2002Q3</c:v>
                </c:pt>
                <c:pt idx="87">
                  <c:v>2002Q4</c:v>
                </c:pt>
                <c:pt idx="88">
                  <c:v>2003Q1</c:v>
                </c:pt>
                <c:pt idx="89">
                  <c:v>2003Q2</c:v>
                </c:pt>
                <c:pt idx="90">
                  <c:v>2003Q3</c:v>
                </c:pt>
                <c:pt idx="91">
                  <c:v>2003Q4</c:v>
                </c:pt>
                <c:pt idx="92">
                  <c:v>2004Q1</c:v>
                </c:pt>
                <c:pt idx="93">
                  <c:v>2004Q2</c:v>
                </c:pt>
                <c:pt idx="94">
                  <c:v>2004Q3</c:v>
                </c:pt>
                <c:pt idx="95">
                  <c:v>2004Q4</c:v>
                </c:pt>
                <c:pt idx="96">
                  <c:v>2005Q1</c:v>
                </c:pt>
                <c:pt idx="97">
                  <c:v>2005Q2</c:v>
                </c:pt>
                <c:pt idx="98">
                  <c:v>2005Q3</c:v>
                </c:pt>
                <c:pt idx="99">
                  <c:v>2005Q4</c:v>
                </c:pt>
                <c:pt idx="100">
                  <c:v>2006Q1</c:v>
                </c:pt>
                <c:pt idx="101">
                  <c:v>2006Q2</c:v>
                </c:pt>
                <c:pt idx="102">
                  <c:v>2006Q3</c:v>
                </c:pt>
                <c:pt idx="103">
                  <c:v>2006Q4</c:v>
                </c:pt>
                <c:pt idx="104">
                  <c:v>2007Q1</c:v>
                </c:pt>
                <c:pt idx="105">
                  <c:v>2007Q2</c:v>
                </c:pt>
                <c:pt idx="106">
                  <c:v>2007Q3</c:v>
                </c:pt>
                <c:pt idx="107">
                  <c:v>2007Q4</c:v>
                </c:pt>
                <c:pt idx="108">
                  <c:v>2008Q1</c:v>
                </c:pt>
                <c:pt idx="109">
                  <c:v>2008Q2</c:v>
                </c:pt>
                <c:pt idx="110">
                  <c:v>2008Q3</c:v>
                </c:pt>
                <c:pt idx="111">
                  <c:v>2008Q4</c:v>
                </c:pt>
                <c:pt idx="112">
                  <c:v>2009Q1</c:v>
                </c:pt>
                <c:pt idx="113">
                  <c:v>2009Q2</c:v>
                </c:pt>
                <c:pt idx="114">
                  <c:v>2009Q3</c:v>
                </c:pt>
                <c:pt idx="115">
                  <c:v>2009Q4</c:v>
                </c:pt>
                <c:pt idx="116">
                  <c:v>2010Q1</c:v>
                </c:pt>
                <c:pt idx="117">
                  <c:v>2010Q2</c:v>
                </c:pt>
                <c:pt idx="118">
                  <c:v>2010Q3</c:v>
                </c:pt>
                <c:pt idx="119">
                  <c:v>2010Q4</c:v>
                </c:pt>
                <c:pt idx="120">
                  <c:v>2011Q1</c:v>
                </c:pt>
                <c:pt idx="121">
                  <c:v>2011Q2</c:v>
                </c:pt>
                <c:pt idx="122">
                  <c:v>2011Q3</c:v>
                </c:pt>
                <c:pt idx="123">
                  <c:v>2011Q4</c:v>
                </c:pt>
                <c:pt idx="124">
                  <c:v>2012Q1</c:v>
                </c:pt>
                <c:pt idx="125">
                  <c:v>2012Q2</c:v>
                </c:pt>
                <c:pt idx="126">
                  <c:v>2012Q3</c:v>
                </c:pt>
                <c:pt idx="127">
                  <c:v>2012Q4</c:v>
                </c:pt>
                <c:pt idx="128">
                  <c:v>2013Q1</c:v>
                </c:pt>
                <c:pt idx="129">
                  <c:v>2013Q2</c:v>
                </c:pt>
                <c:pt idx="130">
                  <c:v>2013Q3</c:v>
                </c:pt>
                <c:pt idx="131">
                  <c:v>2013Q4</c:v>
                </c:pt>
                <c:pt idx="132">
                  <c:v>2014Q1</c:v>
                </c:pt>
                <c:pt idx="133">
                  <c:v>2014Q2</c:v>
                </c:pt>
                <c:pt idx="134">
                  <c:v>2014Q3</c:v>
                </c:pt>
                <c:pt idx="135">
                  <c:v>2014Q4</c:v>
                </c:pt>
                <c:pt idx="136">
                  <c:v>2015Q1</c:v>
                </c:pt>
                <c:pt idx="137">
                  <c:v>2015Q2</c:v>
                </c:pt>
                <c:pt idx="138">
                  <c:v>2015Q3</c:v>
                </c:pt>
                <c:pt idx="139">
                  <c:v>2015Q4</c:v>
                </c:pt>
                <c:pt idx="140">
                  <c:v>2016Q1</c:v>
                </c:pt>
                <c:pt idx="141">
                  <c:v>2016Q2</c:v>
                </c:pt>
                <c:pt idx="142">
                  <c:v>2016Q3</c:v>
                </c:pt>
                <c:pt idx="143">
                  <c:v>2016Q4</c:v>
                </c:pt>
              </c:strCache>
            </c:strRef>
          </c:cat>
          <c:val>
            <c:numRef>
              <c:f>'Natural Gas-Q'!$D$41:$D$184</c:f>
              <c:numCache>
                <c:formatCode>0.00</c:formatCode>
                <c:ptCount val="144"/>
                <c:pt idx="0">
                  <c:v>10.742275786537537</c:v>
                </c:pt>
                <c:pt idx="1">
                  <c:v>11.099646405008915</c:v>
                </c:pt>
                <c:pt idx="2">
                  <c:v>11.19975633249172</c:v>
                </c:pt>
                <c:pt idx="3">
                  <c:v>11.448854456854862</c:v>
                </c:pt>
                <c:pt idx="4">
                  <c:v>11.759556670235817</c:v>
                </c:pt>
                <c:pt idx="5">
                  <c:v>12.363020686160732</c:v>
                </c:pt>
                <c:pt idx="6">
                  <c:v>12.832203800432122</c:v>
                </c:pt>
                <c:pt idx="7">
                  <c:v>13.794327552575689</c:v>
                </c:pt>
                <c:pt idx="8">
                  <c:v>14.258438607073591</c:v>
                </c:pt>
                <c:pt idx="9">
                  <c:v>14.654487237898117</c:v>
                </c:pt>
                <c:pt idx="10">
                  <c:v>14.649564396063823</c:v>
                </c:pt>
                <c:pt idx="11">
                  <c:v>14.467819318640952</c:v>
                </c:pt>
                <c:pt idx="12">
                  <c:v>13.480122484936595</c:v>
                </c:pt>
                <c:pt idx="13">
                  <c:v>14.192995348401041</c:v>
                </c:pt>
                <c:pt idx="14">
                  <c:v>16.25645393228287</c:v>
                </c:pt>
                <c:pt idx="15">
                  <c:v>14.066352720203623</c:v>
                </c:pt>
                <c:pt idx="16">
                  <c:v>13.217185246402137</c:v>
                </c:pt>
                <c:pt idx="17">
                  <c:v>14.167876039927071</c:v>
                </c:pt>
                <c:pt idx="18">
                  <c:v>15.602460826898652</c:v>
                </c:pt>
                <c:pt idx="19">
                  <c:v>12.919900074361319</c:v>
                </c:pt>
                <c:pt idx="20">
                  <c:v>12.243276082531079</c:v>
                </c:pt>
                <c:pt idx="21">
                  <c:v>13.334717920628206</c:v>
                </c:pt>
                <c:pt idx="22">
                  <c:v>14.822559986818311</c:v>
                </c:pt>
                <c:pt idx="23">
                  <c:v>11.952099030178193</c:v>
                </c:pt>
                <c:pt idx="24">
                  <c:v>11.289379356431516</c:v>
                </c:pt>
                <c:pt idx="25">
                  <c:v>12.181950993192279</c:v>
                </c:pt>
                <c:pt idx="26">
                  <c:v>13.988416795379697</c:v>
                </c:pt>
                <c:pt idx="27">
                  <c:v>10.993201230442425</c:v>
                </c:pt>
                <c:pt idx="28">
                  <c:v>10.40976395650158</c:v>
                </c:pt>
                <c:pt idx="29">
                  <c:v>11.542281339205074</c:v>
                </c:pt>
                <c:pt idx="30">
                  <c:v>13.557174937552762</c:v>
                </c:pt>
                <c:pt idx="31">
                  <c:v>10.916231995226051</c:v>
                </c:pt>
                <c:pt idx="32">
                  <c:v>10.530906623122927</c:v>
                </c:pt>
                <c:pt idx="33">
                  <c:v>11.215592947921149</c:v>
                </c:pt>
                <c:pt idx="34">
                  <c:v>13.155976886101087</c:v>
                </c:pt>
                <c:pt idx="35">
                  <c:v>10.338011537047107</c:v>
                </c:pt>
                <c:pt idx="36">
                  <c:v>10.260488167677972</c:v>
                </c:pt>
                <c:pt idx="37">
                  <c:v>10.864694518210387</c:v>
                </c:pt>
                <c:pt idx="38">
                  <c:v>12.607315077511135</c:v>
                </c:pt>
                <c:pt idx="39">
                  <c:v>10.146410482452852</c:v>
                </c:pt>
                <c:pt idx="40">
                  <c:v>9.772967142195407</c:v>
                </c:pt>
                <c:pt idx="41">
                  <c:v>10.875149938374388</c:v>
                </c:pt>
                <c:pt idx="42">
                  <c:v>12.40668021312819</c:v>
                </c:pt>
                <c:pt idx="43">
                  <c:v>9.6703272939645668</c:v>
                </c:pt>
                <c:pt idx="44">
                  <c:v>9.4333992454125557</c:v>
                </c:pt>
                <c:pt idx="45">
                  <c:v>10.186598921023668</c:v>
                </c:pt>
                <c:pt idx="46">
                  <c:v>12.250944012442998</c:v>
                </c:pt>
                <c:pt idx="47">
                  <c:v>9.9387180075001975</c:v>
                </c:pt>
                <c:pt idx="48">
                  <c:v>9.452186682011904</c:v>
                </c:pt>
                <c:pt idx="49">
                  <c:v>10.663117041287657</c:v>
                </c:pt>
                <c:pt idx="50">
                  <c:v>12.925318087473352</c:v>
                </c:pt>
                <c:pt idx="51">
                  <c:v>10.107722970982692</c:v>
                </c:pt>
                <c:pt idx="52">
                  <c:v>9.7873558546291743</c:v>
                </c:pt>
                <c:pt idx="53">
                  <c:v>11.042468517306315</c:v>
                </c:pt>
                <c:pt idx="54">
                  <c:v>12.798672725767762</c:v>
                </c:pt>
                <c:pt idx="55">
                  <c:v>9.9070422314753941</c:v>
                </c:pt>
                <c:pt idx="56">
                  <c:v>9.1271278018452602</c:v>
                </c:pt>
                <c:pt idx="57">
                  <c:v>10.087190295274977</c:v>
                </c:pt>
                <c:pt idx="58">
                  <c:v>12.20724823702764</c:v>
                </c:pt>
                <c:pt idx="59">
                  <c:v>8.8159174705164904</c:v>
                </c:pt>
                <c:pt idx="60">
                  <c:v>8.8301745005534524</c:v>
                </c:pt>
                <c:pt idx="61">
                  <c:v>10.171910746809687</c:v>
                </c:pt>
                <c:pt idx="62">
                  <c:v>12.692660619227967</c:v>
                </c:pt>
                <c:pt idx="63">
                  <c:v>9.7456344860643984</c:v>
                </c:pt>
                <c:pt idx="64">
                  <c:v>9.9339387510331392</c:v>
                </c:pt>
                <c:pt idx="65">
                  <c:v>10.292486376799053</c:v>
                </c:pt>
                <c:pt idx="66">
                  <c:v>13.055196756314459</c:v>
                </c:pt>
                <c:pt idx="67">
                  <c:v>10.006832688172043</c:v>
                </c:pt>
                <c:pt idx="68">
                  <c:v>9.3152836733579569</c:v>
                </c:pt>
                <c:pt idx="69">
                  <c:v>10.77046291132978</c:v>
                </c:pt>
                <c:pt idx="70">
                  <c:v>12.8949018958835</c:v>
                </c:pt>
                <c:pt idx="71">
                  <c:v>9.5617436964832194</c:v>
                </c:pt>
                <c:pt idx="72">
                  <c:v>8.7754199030635398</c:v>
                </c:pt>
                <c:pt idx="73">
                  <c:v>10.029698247033316</c:v>
                </c:pt>
                <c:pt idx="74">
                  <c:v>12.537470428539422</c:v>
                </c:pt>
                <c:pt idx="75">
                  <c:v>9.687656782469368</c:v>
                </c:pt>
                <c:pt idx="76">
                  <c:v>9.1391110581431754</c:v>
                </c:pt>
                <c:pt idx="77">
                  <c:v>10.98844825606149</c:v>
                </c:pt>
                <c:pt idx="78">
                  <c:v>14.036598506932782</c:v>
                </c:pt>
                <c:pt idx="79">
                  <c:v>11.812605343253701</c:v>
                </c:pt>
                <c:pt idx="80">
                  <c:v>13.580103733841474</c:v>
                </c:pt>
                <c:pt idx="81">
                  <c:v>14.310501707165706</c:v>
                </c:pt>
                <c:pt idx="82">
                  <c:v>14.330381745488124</c:v>
                </c:pt>
                <c:pt idx="83">
                  <c:v>10.25480480592503</c:v>
                </c:pt>
                <c:pt idx="84">
                  <c:v>9.6352190989975117</c:v>
                </c:pt>
                <c:pt idx="85">
                  <c:v>10.950095506538331</c:v>
                </c:pt>
                <c:pt idx="86">
                  <c:v>13.546928834371592</c:v>
                </c:pt>
                <c:pt idx="87">
                  <c:v>10.477013571154977</c:v>
                </c:pt>
                <c:pt idx="88">
                  <c:v>11.297077528462975</c:v>
                </c:pt>
                <c:pt idx="89">
                  <c:v>13.876202483792907</c:v>
                </c:pt>
                <c:pt idx="90">
                  <c:v>16.207634981750861</c:v>
                </c:pt>
                <c:pt idx="91">
                  <c:v>12.503156856432948</c:v>
                </c:pt>
                <c:pt idx="92">
                  <c:v>12.476148921594325</c:v>
                </c:pt>
                <c:pt idx="93">
                  <c:v>14.286106797107625</c:v>
                </c:pt>
                <c:pt idx="94">
                  <c:v>16.912513777061992</c:v>
                </c:pt>
                <c:pt idx="95">
                  <c:v>13.967904767078492</c:v>
                </c:pt>
                <c:pt idx="96">
                  <c:v>13.381882723279089</c:v>
                </c:pt>
                <c:pt idx="97">
                  <c:v>15.30840693634817</c:v>
                </c:pt>
                <c:pt idx="98">
                  <c:v>18.830623262727084</c:v>
                </c:pt>
                <c:pt idx="99">
                  <c:v>18.099154988703102</c:v>
                </c:pt>
                <c:pt idx="100">
                  <c:v>16.688993958943168</c:v>
                </c:pt>
                <c:pt idx="101">
                  <c:v>16.426795355690597</c:v>
                </c:pt>
                <c:pt idx="102">
                  <c:v>18.481648447843387</c:v>
                </c:pt>
                <c:pt idx="103">
                  <c:v>14.627221071412848</c:v>
                </c:pt>
                <c:pt idx="104">
                  <c:v>14.281593727776702</c:v>
                </c:pt>
                <c:pt idx="105">
                  <c:v>16.312885828751817</c:v>
                </c:pt>
                <c:pt idx="106">
                  <c:v>18.765505448443516</c:v>
                </c:pt>
                <c:pt idx="107">
                  <c:v>14.463419053779878</c:v>
                </c:pt>
                <c:pt idx="108">
                  <c:v>14.026943069262362</c:v>
                </c:pt>
                <c:pt idx="109">
                  <c:v>17.444849061669338</c:v>
                </c:pt>
                <c:pt idx="110">
                  <c:v>21.393985626916738</c:v>
                </c:pt>
                <c:pt idx="111">
                  <c:v>14.981945879574301</c:v>
                </c:pt>
                <c:pt idx="112">
                  <c:v>13.691627497393236</c:v>
                </c:pt>
                <c:pt idx="113">
                  <c:v>13.862564822040646</c:v>
                </c:pt>
                <c:pt idx="114">
                  <c:v>16.730891052919358</c:v>
                </c:pt>
                <c:pt idx="115">
                  <c:v>11.947633786088026</c:v>
                </c:pt>
                <c:pt idx="116">
                  <c:v>11.669929547070259</c:v>
                </c:pt>
                <c:pt idx="117">
                  <c:v>14.079121424424251</c:v>
                </c:pt>
                <c:pt idx="118">
                  <c:v>17.538023420990786</c:v>
                </c:pt>
                <c:pt idx="119">
                  <c:v>11.542067387830384</c:v>
                </c:pt>
                <c:pt idx="120">
                  <c:v>10.788996406287744</c:v>
                </c:pt>
                <c:pt idx="121">
                  <c:v>12.976287078601326</c:v>
                </c:pt>
                <c:pt idx="122">
                  <c:v>16.889742517882354</c:v>
                </c:pt>
                <c:pt idx="123">
                  <c:v>11.095819113748457</c:v>
                </c:pt>
                <c:pt idx="124">
                  <c:v>10.104061073419139</c:v>
                </c:pt>
                <c:pt idx="125">
                  <c:v>12.540874449130635</c:v>
                </c:pt>
                <c:pt idx="126">
                  <c:v>15.654009766456628</c:v>
                </c:pt>
                <c:pt idx="127">
                  <c:v>10.429822640451203</c:v>
                </c:pt>
                <c:pt idx="128">
                  <c:v>9.4300274233190962</c:v>
                </c:pt>
                <c:pt idx="129">
                  <c:v>12.127499868890446</c:v>
                </c:pt>
                <c:pt idx="130">
                  <c:v>16.355056963816043</c:v>
                </c:pt>
                <c:pt idx="131">
                  <c:v>10.00710997938954</c:v>
                </c:pt>
                <c:pt idx="132">
                  <c:v>9.8940248047334762</c:v>
                </c:pt>
                <c:pt idx="133">
                  <c:v>13.095894701903644</c:v>
                </c:pt>
                <c:pt idx="134">
                  <c:v>16.858024284791927</c:v>
                </c:pt>
                <c:pt idx="135">
                  <c:v>10.701826015157449</c:v>
                </c:pt>
                <c:pt idx="136">
                  <c:v>9.4412983500243435</c:v>
                </c:pt>
                <c:pt idx="137">
                  <c:v>11.956977556262762</c:v>
                </c:pt>
                <c:pt idx="138">
                  <c:v>15.926653417715933</c:v>
                </c:pt>
                <c:pt idx="139">
                  <c:v>10.469706463950113</c:v>
                </c:pt>
                <c:pt idx="140">
                  <c:v>9.5829720171919348</c:v>
                </c:pt>
                <c:pt idx="141">
                  <c:v>12.13946643791952</c:v>
                </c:pt>
                <c:pt idx="142">
                  <c:v>16.152604634878664</c:v>
                </c:pt>
                <c:pt idx="143">
                  <c:v>10.607209729035114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857408"/>
        <c:axId val="235858944"/>
      </c:lineChart>
      <c:catAx>
        <c:axId val="23585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858944"/>
        <c:crosses val="autoZero"/>
        <c:auto val="1"/>
        <c:lblAlgn val="ctr"/>
        <c:lblOffset val="100"/>
        <c:tickLblSkip val="16"/>
        <c:tickMarkSkip val="4"/>
        <c:noMultiLvlLbl val="0"/>
      </c:catAx>
      <c:valAx>
        <c:axId val="235858944"/>
        <c:scaling>
          <c:orientation val="minMax"/>
          <c:max val="22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5857408"/>
        <c:crosses val="autoZero"/>
        <c:crossBetween val="between"/>
        <c:majorUnit val="2"/>
      </c:valAx>
      <c:catAx>
        <c:axId val="235930368"/>
        <c:scaling>
          <c:orientation val="minMax"/>
        </c:scaling>
        <c:delete val="1"/>
        <c:axPos val="b"/>
        <c:majorTickMark val="out"/>
        <c:minorTickMark val="none"/>
        <c:tickLblPos val="none"/>
        <c:crossAx val="235931904"/>
        <c:crosses val="autoZero"/>
        <c:auto val="1"/>
        <c:lblAlgn val="ctr"/>
        <c:lblOffset val="100"/>
        <c:noMultiLvlLbl val="0"/>
      </c:catAx>
      <c:valAx>
        <c:axId val="23593190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35930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089485458612975"/>
          <c:y val="0.15625000000000044"/>
          <c:w val="0.39709172259507786"/>
          <c:h val="4.34027777777775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Residential Natural Gas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million cubic feet (Mcf)</a:t>
            </a:r>
          </a:p>
        </c:rich>
      </c:tx>
      <c:layout>
        <c:manualLayout>
          <c:xMode val="edge"/>
          <c:yMode val="edge"/>
          <c:x val="2.6100160298754602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537000726414745E-2"/>
          <c:y val="0.14409758675998841"/>
          <c:w val="0.87248417453615967"/>
          <c:h val="0.68576498250218765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'Natural Gas-M'!$A$41:$A$472</c:f>
              <c:numCache>
                <c:formatCode>mmmm\ yyyy</c:formatCode>
                <c:ptCount val="432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  <c:pt idx="328">
                  <c:v>39569</c:v>
                </c:pt>
                <c:pt idx="329">
                  <c:v>39600</c:v>
                </c:pt>
                <c:pt idx="330">
                  <c:v>39630</c:v>
                </c:pt>
                <c:pt idx="331">
                  <c:v>39661</c:v>
                </c:pt>
                <c:pt idx="332">
                  <c:v>39692</c:v>
                </c:pt>
                <c:pt idx="333">
                  <c:v>39722</c:v>
                </c:pt>
                <c:pt idx="334">
                  <c:v>39753</c:v>
                </c:pt>
                <c:pt idx="335">
                  <c:v>39783</c:v>
                </c:pt>
                <c:pt idx="336">
                  <c:v>39814</c:v>
                </c:pt>
                <c:pt idx="337">
                  <c:v>39845</c:v>
                </c:pt>
                <c:pt idx="338">
                  <c:v>39873</c:v>
                </c:pt>
                <c:pt idx="339">
                  <c:v>39904</c:v>
                </c:pt>
                <c:pt idx="340">
                  <c:v>39934</c:v>
                </c:pt>
                <c:pt idx="341">
                  <c:v>39965</c:v>
                </c:pt>
                <c:pt idx="342">
                  <c:v>39995</c:v>
                </c:pt>
                <c:pt idx="343">
                  <c:v>40026</c:v>
                </c:pt>
                <c:pt idx="344">
                  <c:v>40057</c:v>
                </c:pt>
                <c:pt idx="345">
                  <c:v>40087</c:v>
                </c:pt>
                <c:pt idx="346">
                  <c:v>40118</c:v>
                </c:pt>
                <c:pt idx="347">
                  <c:v>40148</c:v>
                </c:pt>
                <c:pt idx="348">
                  <c:v>40179</c:v>
                </c:pt>
                <c:pt idx="349">
                  <c:v>40210</c:v>
                </c:pt>
                <c:pt idx="350">
                  <c:v>40238</c:v>
                </c:pt>
                <c:pt idx="351">
                  <c:v>40269</c:v>
                </c:pt>
                <c:pt idx="352">
                  <c:v>40299</c:v>
                </c:pt>
                <c:pt idx="353">
                  <c:v>40330</c:v>
                </c:pt>
                <c:pt idx="354">
                  <c:v>40360</c:v>
                </c:pt>
                <c:pt idx="355">
                  <c:v>40391</c:v>
                </c:pt>
                <c:pt idx="356">
                  <c:v>40422</c:v>
                </c:pt>
                <c:pt idx="357">
                  <c:v>40452</c:v>
                </c:pt>
                <c:pt idx="358">
                  <c:v>40483</c:v>
                </c:pt>
                <c:pt idx="359">
                  <c:v>40513</c:v>
                </c:pt>
                <c:pt idx="360">
                  <c:v>40544</c:v>
                </c:pt>
                <c:pt idx="361">
                  <c:v>40575</c:v>
                </c:pt>
                <c:pt idx="362">
                  <c:v>40603</c:v>
                </c:pt>
                <c:pt idx="363">
                  <c:v>40634</c:v>
                </c:pt>
                <c:pt idx="364">
                  <c:v>40664</c:v>
                </c:pt>
                <c:pt idx="365">
                  <c:v>40695</c:v>
                </c:pt>
                <c:pt idx="366">
                  <c:v>40725</c:v>
                </c:pt>
                <c:pt idx="367">
                  <c:v>40756</c:v>
                </c:pt>
                <c:pt idx="368">
                  <c:v>40787</c:v>
                </c:pt>
                <c:pt idx="369">
                  <c:v>40817</c:v>
                </c:pt>
                <c:pt idx="370">
                  <c:v>40848</c:v>
                </c:pt>
                <c:pt idx="371">
                  <c:v>40878</c:v>
                </c:pt>
                <c:pt idx="372">
                  <c:v>40909</c:v>
                </c:pt>
                <c:pt idx="373">
                  <c:v>40940</c:v>
                </c:pt>
                <c:pt idx="374">
                  <c:v>40969</c:v>
                </c:pt>
                <c:pt idx="375">
                  <c:v>41000</c:v>
                </c:pt>
                <c:pt idx="376">
                  <c:v>41030</c:v>
                </c:pt>
                <c:pt idx="377">
                  <c:v>41061</c:v>
                </c:pt>
                <c:pt idx="378">
                  <c:v>41091</c:v>
                </c:pt>
                <c:pt idx="379">
                  <c:v>41122</c:v>
                </c:pt>
                <c:pt idx="380">
                  <c:v>41153</c:v>
                </c:pt>
                <c:pt idx="381">
                  <c:v>41183</c:v>
                </c:pt>
                <c:pt idx="382">
                  <c:v>41214</c:v>
                </c:pt>
                <c:pt idx="383">
                  <c:v>41244</c:v>
                </c:pt>
                <c:pt idx="384">
                  <c:v>41275</c:v>
                </c:pt>
                <c:pt idx="385">
                  <c:v>41306</c:v>
                </c:pt>
                <c:pt idx="386">
                  <c:v>41334</c:v>
                </c:pt>
                <c:pt idx="387">
                  <c:v>41365</c:v>
                </c:pt>
                <c:pt idx="388">
                  <c:v>41395</c:v>
                </c:pt>
                <c:pt idx="389">
                  <c:v>41426</c:v>
                </c:pt>
                <c:pt idx="390">
                  <c:v>41456</c:v>
                </c:pt>
                <c:pt idx="391">
                  <c:v>41487</c:v>
                </c:pt>
                <c:pt idx="392">
                  <c:v>41518</c:v>
                </c:pt>
                <c:pt idx="393">
                  <c:v>41548</c:v>
                </c:pt>
                <c:pt idx="394">
                  <c:v>41579</c:v>
                </c:pt>
                <c:pt idx="395">
                  <c:v>41609</c:v>
                </c:pt>
                <c:pt idx="396">
                  <c:v>41640</c:v>
                </c:pt>
                <c:pt idx="397">
                  <c:v>41671</c:v>
                </c:pt>
                <c:pt idx="398">
                  <c:v>41699</c:v>
                </c:pt>
                <c:pt idx="399">
                  <c:v>41730</c:v>
                </c:pt>
                <c:pt idx="400">
                  <c:v>41760</c:v>
                </c:pt>
                <c:pt idx="401">
                  <c:v>41791</c:v>
                </c:pt>
                <c:pt idx="402">
                  <c:v>41821</c:v>
                </c:pt>
                <c:pt idx="403">
                  <c:v>41852</c:v>
                </c:pt>
                <c:pt idx="404">
                  <c:v>41883</c:v>
                </c:pt>
                <c:pt idx="405">
                  <c:v>41913</c:v>
                </c:pt>
                <c:pt idx="406">
                  <c:v>41944</c:v>
                </c:pt>
                <c:pt idx="407">
                  <c:v>41974</c:v>
                </c:pt>
                <c:pt idx="408">
                  <c:v>42005</c:v>
                </c:pt>
                <c:pt idx="409">
                  <c:v>42036</c:v>
                </c:pt>
                <c:pt idx="410">
                  <c:v>42064</c:v>
                </c:pt>
                <c:pt idx="411">
                  <c:v>42095</c:v>
                </c:pt>
                <c:pt idx="412">
                  <c:v>42125</c:v>
                </c:pt>
                <c:pt idx="413">
                  <c:v>42156</c:v>
                </c:pt>
                <c:pt idx="414">
                  <c:v>42186</c:v>
                </c:pt>
                <c:pt idx="415">
                  <c:v>42217</c:v>
                </c:pt>
                <c:pt idx="416">
                  <c:v>42248</c:v>
                </c:pt>
                <c:pt idx="417">
                  <c:v>42278</c:v>
                </c:pt>
                <c:pt idx="418">
                  <c:v>42309</c:v>
                </c:pt>
                <c:pt idx="419">
                  <c:v>42339</c:v>
                </c:pt>
                <c:pt idx="420">
                  <c:v>42370</c:v>
                </c:pt>
                <c:pt idx="421">
                  <c:v>42401</c:v>
                </c:pt>
                <c:pt idx="422">
                  <c:v>42430</c:v>
                </c:pt>
                <c:pt idx="423">
                  <c:v>42461</c:v>
                </c:pt>
                <c:pt idx="424">
                  <c:v>42491</c:v>
                </c:pt>
                <c:pt idx="425">
                  <c:v>42522</c:v>
                </c:pt>
                <c:pt idx="426">
                  <c:v>42552</c:v>
                </c:pt>
                <c:pt idx="427">
                  <c:v>42583</c:v>
                </c:pt>
                <c:pt idx="428">
                  <c:v>42614</c:v>
                </c:pt>
                <c:pt idx="429">
                  <c:v>42644</c:v>
                </c:pt>
                <c:pt idx="430">
                  <c:v>42675</c:v>
                </c:pt>
                <c:pt idx="431">
                  <c:v>42705</c:v>
                </c:pt>
              </c:numCache>
            </c:numRef>
          </c:cat>
          <c:val>
            <c:numRef>
              <c:f>'Natural Gas-M'!$E$41:$E$472</c:f>
              <c:numCache>
                <c:formatCode>General</c:formatCode>
                <c:ptCount val="432"/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6157184"/>
        <c:axId val="236167168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'Natural Gas-M'!$A$41:$A$472</c:f>
              <c:numCache>
                <c:formatCode>mmmm\ yyyy</c:formatCode>
                <c:ptCount val="432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  <c:pt idx="328">
                  <c:v>39569</c:v>
                </c:pt>
                <c:pt idx="329">
                  <c:v>39600</c:v>
                </c:pt>
                <c:pt idx="330">
                  <c:v>39630</c:v>
                </c:pt>
                <c:pt idx="331">
                  <c:v>39661</c:v>
                </c:pt>
                <c:pt idx="332">
                  <c:v>39692</c:v>
                </c:pt>
                <c:pt idx="333">
                  <c:v>39722</c:v>
                </c:pt>
                <c:pt idx="334">
                  <c:v>39753</c:v>
                </c:pt>
                <c:pt idx="335">
                  <c:v>39783</c:v>
                </c:pt>
                <c:pt idx="336">
                  <c:v>39814</c:v>
                </c:pt>
                <c:pt idx="337">
                  <c:v>39845</c:v>
                </c:pt>
                <c:pt idx="338">
                  <c:v>39873</c:v>
                </c:pt>
                <c:pt idx="339">
                  <c:v>39904</c:v>
                </c:pt>
                <c:pt idx="340">
                  <c:v>39934</c:v>
                </c:pt>
                <c:pt idx="341">
                  <c:v>39965</c:v>
                </c:pt>
                <c:pt idx="342">
                  <c:v>39995</c:v>
                </c:pt>
                <c:pt idx="343">
                  <c:v>40026</c:v>
                </c:pt>
                <c:pt idx="344">
                  <c:v>40057</c:v>
                </c:pt>
                <c:pt idx="345">
                  <c:v>40087</c:v>
                </c:pt>
                <c:pt idx="346">
                  <c:v>40118</c:v>
                </c:pt>
                <c:pt idx="347">
                  <c:v>40148</c:v>
                </c:pt>
                <c:pt idx="348">
                  <c:v>40179</c:v>
                </c:pt>
                <c:pt idx="349">
                  <c:v>40210</c:v>
                </c:pt>
                <c:pt idx="350">
                  <c:v>40238</c:v>
                </c:pt>
                <c:pt idx="351">
                  <c:v>40269</c:v>
                </c:pt>
                <c:pt idx="352">
                  <c:v>40299</c:v>
                </c:pt>
                <c:pt idx="353">
                  <c:v>40330</c:v>
                </c:pt>
                <c:pt idx="354">
                  <c:v>40360</c:v>
                </c:pt>
                <c:pt idx="355">
                  <c:v>40391</c:v>
                </c:pt>
                <c:pt idx="356">
                  <c:v>40422</c:v>
                </c:pt>
                <c:pt idx="357">
                  <c:v>40452</c:v>
                </c:pt>
                <c:pt idx="358">
                  <c:v>40483</c:v>
                </c:pt>
                <c:pt idx="359">
                  <c:v>40513</c:v>
                </c:pt>
                <c:pt idx="360">
                  <c:v>40544</c:v>
                </c:pt>
                <c:pt idx="361">
                  <c:v>40575</c:v>
                </c:pt>
                <c:pt idx="362">
                  <c:v>40603</c:v>
                </c:pt>
                <c:pt idx="363">
                  <c:v>40634</c:v>
                </c:pt>
                <c:pt idx="364">
                  <c:v>40664</c:v>
                </c:pt>
                <c:pt idx="365">
                  <c:v>40695</c:v>
                </c:pt>
                <c:pt idx="366">
                  <c:v>40725</c:v>
                </c:pt>
                <c:pt idx="367">
                  <c:v>40756</c:v>
                </c:pt>
                <c:pt idx="368">
                  <c:v>40787</c:v>
                </c:pt>
                <c:pt idx="369">
                  <c:v>40817</c:v>
                </c:pt>
                <c:pt idx="370">
                  <c:v>40848</c:v>
                </c:pt>
                <c:pt idx="371">
                  <c:v>40878</c:v>
                </c:pt>
                <c:pt idx="372">
                  <c:v>40909</c:v>
                </c:pt>
                <c:pt idx="373">
                  <c:v>40940</c:v>
                </c:pt>
                <c:pt idx="374">
                  <c:v>40969</c:v>
                </c:pt>
                <c:pt idx="375">
                  <c:v>41000</c:v>
                </c:pt>
                <c:pt idx="376">
                  <c:v>41030</c:v>
                </c:pt>
                <c:pt idx="377">
                  <c:v>41061</c:v>
                </c:pt>
                <c:pt idx="378">
                  <c:v>41091</c:v>
                </c:pt>
                <c:pt idx="379">
                  <c:v>41122</c:v>
                </c:pt>
                <c:pt idx="380">
                  <c:v>41153</c:v>
                </c:pt>
                <c:pt idx="381">
                  <c:v>41183</c:v>
                </c:pt>
                <c:pt idx="382">
                  <c:v>41214</c:v>
                </c:pt>
                <c:pt idx="383">
                  <c:v>41244</c:v>
                </c:pt>
                <c:pt idx="384">
                  <c:v>41275</c:v>
                </c:pt>
                <c:pt idx="385">
                  <c:v>41306</c:v>
                </c:pt>
                <c:pt idx="386">
                  <c:v>41334</c:v>
                </c:pt>
                <c:pt idx="387">
                  <c:v>41365</c:v>
                </c:pt>
                <c:pt idx="388">
                  <c:v>41395</c:v>
                </c:pt>
                <c:pt idx="389">
                  <c:v>41426</c:v>
                </c:pt>
                <c:pt idx="390">
                  <c:v>41456</c:v>
                </c:pt>
                <c:pt idx="391">
                  <c:v>41487</c:v>
                </c:pt>
                <c:pt idx="392">
                  <c:v>41518</c:v>
                </c:pt>
                <c:pt idx="393">
                  <c:v>41548</c:v>
                </c:pt>
                <c:pt idx="394">
                  <c:v>41579</c:v>
                </c:pt>
                <c:pt idx="395">
                  <c:v>41609</c:v>
                </c:pt>
                <c:pt idx="396">
                  <c:v>41640</c:v>
                </c:pt>
                <c:pt idx="397">
                  <c:v>41671</c:v>
                </c:pt>
                <c:pt idx="398">
                  <c:v>41699</c:v>
                </c:pt>
                <c:pt idx="399">
                  <c:v>41730</c:v>
                </c:pt>
                <c:pt idx="400">
                  <c:v>41760</c:v>
                </c:pt>
                <c:pt idx="401">
                  <c:v>41791</c:v>
                </c:pt>
                <c:pt idx="402">
                  <c:v>41821</c:v>
                </c:pt>
                <c:pt idx="403">
                  <c:v>41852</c:v>
                </c:pt>
                <c:pt idx="404">
                  <c:v>41883</c:v>
                </c:pt>
                <c:pt idx="405">
                  <c:v>41913</c:v>
                </c:pt>
                <c:pt idx="406">
                  <c:v>41944</c:v>
                </c:pt>
                <c:pt idx="407">
                  <c:v>41974</c:v>
                </c:pt>
                <c:pt idx="408">
                  <c:v>42005</c:v>
                </c:pt>
                <c:pt idx="409">
                  <c:v>42036</c:v>
                </c:pt>
                <c:pt idx="410">
                  <c:v>42064</c:v>
                </c:pt>
                <c:pt idx="411">
                  <c:v>42095</c:v>
                </c:pt>
                <c:pt idx="412">
                  <c:v>42125</c:v>
                </c:pt>
                <c:pt idx="413">
                  <c:v>42156</c:v>
                </c:pt>
                <c:pt idx="414">
                  <c:v>42186</c:v>
                </c:pt>
                <c:pt idx="415">
                  <c:v>42217</c:v>
                </c:pt>
                <c:pt idx="416">
                  <c:v>42248</c:v>
                </c:pt>
                <c:pt idx="417">
                  <c:v>42278</c:v>
                </c:pt>
                <c:pt idx="418">
                  <c:v>42309</c:v>
                </c:pt>
                <c:pt idx="419">
                  <c:v>42339</c:v>
                </c:pt>
                <c:pt idx="420">
                  <c:v>42370</c:v>
                </c:pt>
                <c:pt idx="421">
                  <c:v>42401</c:v>
                </c:pt>
                <c:pt idx="422">
                  <c:v>42430</c:v>
                </c:pt>
                <c:pt idx="423">
                  <c:v>42461</c:v>
                </c:pt>
                <c:pt idx="424">
                  <c:v>42491</c:v>
                </c:pt>
                <c:pt idx="425">
                  <c:v>42522</c:v>
                </c:pt>
                <c:pt idx="426">
                  <c:v>42552</c:v>
                </c:pt>
                <c:pt idx="427">
                  <c:v>42583</c:v>
                </c:pt>
                <c:pt idx="428">
                  <c:v>42614</c:v>
                </c:pt>
                <c:pt idx="429">
                  <c:v>42644</c:v>
                </c:pt>
                <c:pt idx="430">
                  <c:v>42675</c:v>
                </c:pt>
                <c:pt idx="431">
                  <c:v>42705</c:v>
                </c:pt>
              </c:numCache>
            </c:numRef>
          </c:cat>
          <c:val>
            <c:numRef>
              <c:f>'Natural Gas-M'!$C$41:$C$472</c:f>
              <c:numCache>
                <c:formatCode>0.00</c:formatCode>
                <c:ptCount val="432"/>
                <c:pt idx="0">
                  <c:v>3.94</c:v>
                </c:pt>
                <c:pt idx="1">
                  <c:v>3.99</c:v>
                </c:pt>
                <c:pt idx="2">
                  <c:v>4.0599999999999996</c:v>
                </c:pt>
                <c:pt idx="3">
                  <c:v>4.1100000000000003</c:v>
                </c:pt>
                <c:pt idx="4">
                  <c:v>4.29</c:v>
                </c:pt>
                <c:pt idx="5">
                  <c:v>4.3</c:v>
                </c:pt>
                <c:pt idx="6">
                  <c:v>4.32</c:v>
                </c:pt>
                <c:pt idx="7">
                  <c:v>4.3</c:v>
                </c:pt>
                <c:pt idx="8">
                  <c:v>4.47</c:v>
                </c:pt>
                <c:pt idx="9">
                  <c:v>4.5</c:v>
                </c:pt>
                <c:pt idx="10">
                  <c:v>4.53</c:v>
                </c:pt>
                <c:pt idx="11">
                  <c:v>4.55</c:v>
                </c:pt>
                <c:pt idx="12">
                  <c:v>4.6500000000000004</c:v>
                </c:pt>
                <c:pt idx="13">
                  <c:v>4.6900000000000004</c:v>
                </c:pt>
                <c:pt idx="14">
                  <c:v>4.78</c:v>
                </c:pt>
                <c:pt idx="15">
                  <c:v>4.8600000000000003</c:v>
                </c:pt>
                <c:pt idx="16">
                  <c:v>5.17</c:v>
                </c:pt>
                <c:pt idx="17">
                  <c:v>5.2</c:v>
                </c:pt>
                <c:pt idx="18">
                  <c:v>5.23</c:v>
                </c:pt>
                <c:pt idx="19">
                  <c:v>5.23</c:v>
                </c:pt>
                <c:pt idx="20">
                  <c:v>5.41</c:v>
                </c:pt>
                <c:pt idx="21">
                  <c:v>5.66</c:v>
                </c:pt>
                <c:pt idx="22">
                  <c:v>5.68</c:v>
                </c:pt>
                <c:pt idx="23">
                  <c:v>5.74</c:v>
                </c:pt>
                <c:pt idx="24">
                  <c:v>5.86</c:v>
                </c:pt>
                <c:pt idx="25">
                  <c:v>5.87</c:v>
                </c:pt>
                <c:pt idx="26">
                  <c:v>6</c:v>
                </c:pt>
                <c:pt idx="27">
                  <c:v>6.06</c:v>
                </c:pt>
                <c:pt idx="28">
                  <c:v>6.22</c:v>
                </c:pt>
                <c:pt idx="29">
                  <c:v>6.2</c:v>
                </c:pt>
                <c:pt idx="30">
                  <c:v>6.21</c:v>
                </c:pt>
                <c:pt idx="31">
                  <c:v>6.18</c:v>
                </c:pt>
                <c:pt idx="32">
                  <c:v>6.19</c:v>
                </c:pt>
                <c:pt idx="33">
                  <c:v>6.7</c:v>
                </c:pt>
                <c:pt idx="34">
                  <c:v>6.3</c:v>
                </c:pt>
                <c:pt idx="35">
                  <c:v>5.94</c:v>
                </c:pt>
                <c:pt idx="36">
                  <c:v>5.78</c:v>
                </c:pt>
                <c:pt idx="37">
                  <c:v>5.84</c:v>
                </c:pt>
                <c:pt idx="38">
                  <c:v>5.92</c:v>
                </c:pt>
                <c:pt idx="39">
                  <c:v>5.96</c:v>
                </c:pt>
                <c:pt idx="40">
                  <c:v>6.27</c:v>
                </c:pt>
                <c:pt idx="41">
                  <c:v>6.76</c:v>
                </c:pt>
                <c:pt idx="42">
                  <c:v>7.11</c:v>
                </c:pt>
                <c:pt idx="43">
                  <c:v>7.23</c:v>
                </c:pt>
                <c:pt idx="44">
                  <c:v>7.17</c:v>
                </c:pt>
                <c:pt idx="45">
                  <c:v>6.8</c:v>
                </c:pt>
                <c:pt idx="46">
                  <c:v>6.31</c:v>
                </c:pt>
                <c:pt idx="47">
                  <c:v>6.05</c:v>
                </c:pt>
                <c:pt idx="48">
                  <c:v>5.97</c:v>
                </c:pt>
                <c:pt idx="49">
                  <c:v>5.86</c:v>
                </c:pt>
                <c:pt idx="50">
                  <c:v>5.99</c:v>
                </c:pt>
                <c:pt idx="51">
                  <c:v>6.11</c:v>
                </c:pt>
                <c:pt idx="52">
                  <c:v>6.59</c:v>
                </c:pt>
                <c:pt idx="53">
                  <c:v>6.96</c:v>
                </c:pt>
                <c:pt idx="54">
                  <c:v>7.07</c:v>
                </c:pt>
                <c:pt idx="55">
                  <c:v>7.21</c:v>
                </c:pt>
                <c:pt idx="56">
                  <c:v>7.06</c:v>
                </c:pt>
                <c:pt idx="57">
                  <c:v>6.5</c:v>
                </c:pt>
                <c:pt idx="58">
                  <c:v>6.13</c:v>
                </c:pt>
                <c:pt idx="59">
                  <c:v>5.7</c:v>
                </c:pt>
                <c:pt idx="60">
                  <c:v>5.63</c:v>
                </c:pt>
                <c:pt idx="61">
                  <c:v>5.67</c:v>
                </c:pt>
                <c:pt idx="62">
                  <c:v>5.71</c:v>
                </c:pt>
                <c:pt idx="63">
                  <c:v>5.89</c:v>
                </c:pt>
                <c:pt idx="64">
                  <c:v>6.18</c:v>
                </c:pt>
                <c:pt idx="65">
                  <c:v>6.67</c:v>
                </c:pt>
                <c:pt idx="66">
                  <c:v>6.84</c:v>
                </c:pt>
                <c:pt idx="67">
                  <c:v>6.94</c:v>
                </c:pt>
                <c:pt idx="68">
                  <c:v>6.83</c:v>
                </c:pt>
                <c:pt idx="69">
                  <c:v>6.38</c:v>
                </c:pt>
                <c:pt idx="70">
                  <c:v>5.66</c:v>
                </c:pt>
                <c:pt idx="71">
                  <c:v>5.28</c:v>
                </c:pt>
                <c:pt idx="72">
                  <c:v>5.3</c:v>
                </c:pt>
                <c:pt idx="73">
                  <c:v>5.34</c:v>
                </c:pt>
                <c:pt idx="74">
                  <c:v>5.36</c:v>
                </c:pt>
                <c:pt idx="75">
                  <c:v>5.46</c:v>
                </c:pt>
                <c:pt idx="76">
                  <c:v>5.98</c:v>
                </c:pt>
                <c:pt idx="77">
                  <c:v>6.55</c:v>
                </c:pt>
                <c:pt idx="78">
                  <c:v>6.78</c:v>
                </c:pt>
                <c:pt idx="79">
                  <c:v>6.84</c:v>
                </c:pt>
                <c:pt idx="80">
                  <c:v>6.64</c:v>
                </c:pt>
                <c:pt idx="81">
                  <c:v>5.85</c:v>
                </c:pt>
                <c:pt idx="82">
                  <c:v>5.42</c:v>
                </c:pt>
                <c:pt idx="83">
                  <c:v>5.13</c:v>
                </c:pt>
                <c:pt idx="84">
                  <c:v>5.08</c:v>
                </c:pt>
                <c:pt idx="85">
                  <c:v>5.09</c:v>
                </c:pt>
                <c:pt idx="86">
                  <c:v>5.18</c:v>
                </c:pt>
                <c:pt idx="87">
                  <c:v>5.35</c:v>
                </c:pt>
                <c:pt idx="88">
                  <c:v>5.87</c:v>
                </c:pt>
                <c:pt idx="89">
                  <c:v>6.5</c:v>
                </c:pt>
                <c:pt idx="90">
                  <c:v>6.74</c:v>
                </c:pt>
                <c:pt idx="91">
                  <c:v>6.92</c:v>
                </c:pt>
                <c:pt idx="92">
                  <c:v>6.79</c:v>
                </c:pt>
                <c:pt idx="93">
                  <c:v>5.95</c:v>
                </c:pt>
                <c:pt idx="94">
                  <c:v>5.56</c:v>
                </c:pt>
                <c:pt idx="95">
                  <c:v>5.39</c:v>
                </c:pt>
                <c:pt idx="96">
                  <c:v>5.41</c:v>
                </c:pt>
                <c:pt idx="97">
                  <c:v>5.38</c:v>
                </c:pt>
                <c:pt idx="98">
                  <c:v>5.45</c:v>
                </c:pt>
                <c:pt idx="99">
                  <c:v>5.54</c:v>
                </c:pt>
                <c:pt idx="100">
                  <c:v>5.93</c:v>
                </c:pt>
                <c:pt idx="101">
                  <c:v>6.58</c:v>
                </c:pt>
                <c:pt idx="102">
                  <c:v>6.92</c:v>
                </c:pt>
                <c:pt idx="103">
                  <c:v>7.07</c:v>
                </c:pt>
                <c:pt idx="104">
                  <c:v>6.8</c:v>
                </c:pt>
                <c:pt idx="105">
                  <c:v>6.06</c:v>
                </c:pt>
                <c:pt idx="106">
                  <c:v>5.56</c:v>
                </c:pt>
                <c:pt idx="107">
                  <c:v>5.3</c:v>
                </c:pt>
                <c:pt idx="108">
                  <c:v>5.43</c:v>
                </c:pt>
                <c:pt idx="109">
                  <c:v>5.65</c:v>
                </c:pt>
                <c:pt idx="110">
                  <c:v>5.6</c:v>
                </c:pt>
                <c:pt idx="111">
                  <c:v>5.64</c:v>
                </c:pt>
                <c:pt idx="112">
                  <c:v>6</c:v>
                </c:pt>
                <c:pt idx="113">
                  <c:v>6.56</c:v>
                </c:pt>
                <c:pt idx="114">
                  <c:v>7.04</c:v>
                </c:pt>
                <c:pt idx="115">
                  <c:v>7.08</c:v>
                </c:pt>
                <c:pt idx="116">
                  <c:v>6.9</c:v>
                </c:pt>
                <c:pt idx="117">
                  <c:v>6.14</c:v>
                </c:pt>
                <c:pt idx="118">
                  <c:v>5.69</c:v>
                </c:pt>
                <c:pt idx="119">
                  <c:v>5.62</c:v>
                </c:pt>
                <c:pt idx="120">
                  <c:v>5.54</c:v>
                </c:pt>
                <c:pt idx="121">
                  <c:v>5.56</c:v>
                </c:pt>
                <c:pt idx="122">
                  <c:v>5.6</c:v>
                </c:pt>
                <c:pt idx="123">
                  <c:v>5.9</c:v>
                </c:pt>
                <c:pt idx="124">
                  <c:v>6.28</c:v>
                </c:pt>
                <c:pt idx="125">
                  <c:v>6.97</c:v>
                </c:pt>
                <c:pt idx="126">
                  <c:v>7.23</c:v>
                </c:pt>
                <c:pt idx="127">
                  <c:v>7.36</c:v>
                </c:pt>
                <c:pt idx="128">
                  <c:v>6.92</c:v>
                </c:pt>
                <c:pt idx="129">
                  <c:v>6.2</c:v>
                </c:pt>
                <c:pt idx="130">
                  <c:v>5.51</c:v>
                </c:pt>
                <c:pt idx="131">
                  <c:v>5.51</c:v>
                </c:pt>
                <c:pt idx="132">
                  <c:v>5.53</c:v>
                </c:pt>
                <c:pt idx="133">
                  <c:v>5.54</c:v>
                </c:pt>
                <c:pt idx="134">
                  <c:v>5.5</c:v>
                </c:pt>
                <c:pt idx="135">
                  <c:v>5.62</c:v>
                </c:pt>
                <c:pt idx="136">
                  <c:v>6.15</c:v>
                </c:pt>
                <c:pt idx="137">
                  <c:v>6.84</c:v>
                </c:pt>
                <c:pt idx="138">
                  <c:v>7.27</c:v>
                </c:pt>
                <c:pt idx="139">
                  <c:v>7.45</c:v>
                </c:pt>
                <c:pt idx="140">
                  <c:v>7.15</c:v>
                </c:pt>
                <c:pt idx="141">
                  <c:v>6.52</c:v>
                </c:pt>
                <c:pt idx="142">
                  <c:v>6.02</c:v>
                </c:pt>
                <c:pt idx="143">
                  <c:v>5.74</c:v>
                </c:pt>
                <c:pt idx="144">
                  <c:v>5.73</c:v>
                </c:pt>
                <c:pt idx="145">
                  <c:v>5.73</c:v>
                </c:pt>
                <c:pt idx="146">
                  <c:v>5.67</c:v>
                </c:pt>
                <c:pt idx="147">
                  <c:v>6.02</c:v>
                </c:pt>
                <c:pt idx="148">
                  <c:v>6.78</c:v>
                </c:pt>
                <c:pt idx="149">
                  <c:v>7.37</c:v>
                </c:pt>
                <c:pt idx="150">
                  <c:v>7.86</c:v>
                </c:pt>
                <c:pt idx="151">
                  <c:v>8.1300000000000008</c:v>
                </c:pt>
                <c:pt idx="152">
                  <c:v>7.75</c:v>
                </c:pt>
                <c:pt idx="153">
                  <c:v>6.79</c:v>
                </c:pt>
                <c:pt idx="154">
                  <c:v>6.17</c:v>
                </c:pt>
                <c:pt idx="155">
                  <c:v>6.07</c:v>
                </c:pt>
                <c:pt idx="156">
                  <c:v>5.93</c:v>
                </c:pt>
                <c:pt idx="157">
                  <c:v>6.04</c:v>
                </c:pt>
                <c:pt idx="158">
                  <c:v>6.3</c:v>
                </c:pt>
                <c:pt idx="159">
                  <c:v>6.6</c:v>
                </c:pt>
                <c:pt idx="160">
                  <c:v>6.84</c:v>
                </c:pt>
                <c:pt idx="161">
                  <c:v>7.66</c:v>
                </c:pt>
                <c:pt idx="162">
                  <c:v>8.1</c:v>
                </c:pt>
                <c:pt idx="163">
                  <c:v>8.2200000000000006</c:v>
                </c:pt>
                <c:pt idx="164">
                  <c:v>7.84</c:v>
                </c:pt>
                <c:pt idx="165">
                  <c:v>6.86</c:v>
                </c:pt>
                <c:pt idx="166">
                  <c:v>6.27</c:v>
                </c:pt>
                <c:pt idx="167">
                  <c:v>6.06</c:v>
                </c:pt>
                <c:pt idx="168">
                  <c:v>5.85</c:v>
                </c:pt>
                <c:pt idx="169">
                  <c:v>5.76</c:v>
                </c:pt>
                <c:pt idx="170">
                  <c:v>5.84</c:v>
                </c:pt>
                <c:pt idx="171">
                  <c:v>6.06</c:v>
                </c:pt>
                <c:pt idx="172">
                  <c:v>6.54</c:v>
                </c:pt>
                <c:pt idx="173">
                  <c:v>7.49</c:v>
                </c:pt>
                <c:pt idx="174">
                  <c:v>7.82</c:v>
                </c:pt>
                <c:pt idx="175">
                  <c:v>8.1300000000000008</c:v>
                </c:pt>
                <c:pt idx="176">
                  <c:v>7.73</c:v>
                </c:pt>
                <c:pt idx="177">
                  <c:v>6.62</c:v>
                </c:pt>
                <c:pt idx="178">
                  <c:v>5.61</c:v>
                </c:pt>
                <c:pt idx="179">
                  <c:v>5.54</c:v>
                </c:pt>
                <c:pt idx="180">
                  <c:v>5.64</c:v>
                </c:pt>
                <c:pt idx="181">
                  <c:v>5.82</c:v>
                </c:pt>
                <c:pt idx="182">
                  <c:v>5.93</c:v>
                </c:pt>
                <c:pt idx="183">
                  <c:v>6.27</c:v>
                </c:pt>
                <c:pt idx="184">
                  <c:v>6.84</c:v>
                </c:pt>
                <c:pt idx="185">
                  <c:v>7.83</c:v>
                </c:pt>
                <c:pt idx="186">
                  <c:v>8.64</c:v>
                </c:pt>
                <c:pt idx="187">
                  <c:v>8.73</c:v>
                </c:pt>
                <c:pt idx="188">
                  <c:v>7.99</c:v>
                </c:pt>
                <c:pt idx="189">
                  <c:v>7.05</c:v>
                </c:pt>
                <c:pt idx="190">
                  <c:v>6.37</c:v>
                </c:pt>
                <c:pt idx="191">
                  <c:v>6.47</c:v>
                </c:pt>
                <c:pt idx="192">
                  <c:v>6.74</c:v>
                </c:pt>
                <c:pt idx="193">
                  <c:v>6.79</c:v>
                </c:pt>
                <c:pt idx="194">
                  <c:v>6.52</c:v>
                </c:pt>
                <c:pt idx="195">
                  <c:v>6.53</c:v>
                </c:pt>
                <c:pt idx="196">
                  <c:v>6.83</c:v>
                </c:pt>
                <c:pt idx="197">
                  <c:v>8.3000000000000007</c:v>
                </c:pt>
                <c:pt idx="198">
                  <c:v>8.7799999999999994</c:v>
                </c:pt>
                <c:pt idx="199">
                  <c:v>8.99</c:v>
                </c:pt>
                <c:pt idx="200">
                  <c:v>8.84</c:v>
                </c:pt>
                <c:pt idx="201">
                  <c:v>7.69</c:v>
                </c:pt>
                <c:pt idx="202">
                  <c:v>6.86</c:v>
                </c:pt>
                <c:pt idx="203">
                  <c:v>6.54</c:v>
                </c:pt>
                <c:pt idx="204">
                  <c:v>6.41</c:v>
                </c:pt>
                <c:pt idx="205">
                  <c:v>6.41</c:v>
                </c:pt>
                <c:pt idx="206">
                  <c:v>6.29</c:v>
                </c:pt>
                <c:pt idx="207">
                  <c:v>6.81</c:v>
                </c:pt>
                <c:pt idx="208">
                  <c:v>7.7</c:v>
                </c:pt>
                <c:pt idx="209">
                  <c:v>8.51</c:v>
                </c:pt>
                <c:pt idx="210">
                  <c:v>8.5299999999999994</c:v>
                </c:pt>
                <c:pt idx="211">
                  <c:v>9.25</c:v>
                </c:pt>
                <c:pt idx="212">
                  <c:v>8.9600000000000009</c:v>
                </c:pt>
                <c:pt idx="213">
                  <c:v>7.6</c:v>
                </c:pt>
                <c:pt idx="214">
                  <c:v>6.58</c:v>
                </c:pt>
                <c:pt idx="215">
                  <c:v>6.34</c:v>
                </c:pt>
                <c:pt idx="216">
                  <c:v>6</c:v>
                </c:pt>
                <c:pt idx="217">
                  <c:v>6.29</c:v>
                </c:pt>
                <c:pt idx="218">
                  <c:v>6.06</c:v>
                </c:pt>
                <c:pt idx="219">
                  <c:v>6.44</c:v>
                </c:pt>
                <c:pt idx="220">
                  <c:v>7.3</c:v>
                </c:pt>
                <c:pt idx="221">
                  <c:v>8.1999999999999993</c:v>
                </c:pt>
                <c:pt idx="222">
                  <c:v>8.83</c:v>
                </c:pt>
                <c:pt idx="223">
                  <c:v>9.14</c:v>
                </c:pt>
                <c:pt idx="224">
                  <c:v>8.6300000000000008</c:v>
                </c:pt>
                <c:pt idx="225">
                  <c:v>7.56</c:v>
                </c:pt>
                <c:pt idx="226">
                  <c:v>7.15</c:v>
                </c:pt>
                <c:pt idx="227">
                  <c:v>6.51</c:v>
                </c:pt>
                <c:pt idx="228">
                  <c:v>6.37</c:v>
                </c:pt>
                <c:pt idx="229">
                  <c:v>6.54</c:v>
                </c:pt>
                <c:pt idx="230">
                  <c:v>6.91</c:v>
                </c:pt>
                <c:pt idx="231">
                  <c:v>7.19</c:v>
                </c:pt>
                <c:pt idx="232">
                  <c:v>8.26</c:v>
                </c:pt>
                <c:pt idx="233">
                  <c:v>9.5</c:v>
                </c:pt>
                <c:pt idx="234">
                  <c:v>10.32</c:v>
                </c:pt>
                <c:pt idx="235">
                  <c:v>10.37</c:v>
                </c:pt>
                <c:pt idx="236">
                  <c:v>10.1</c:v>
                </c:pt>
                <c:pt idx="237">
                  <c:v>9.44</c:v>
                </c:pt>
                <c:pt idx="238">
                  <c:v>8.58</c:v>
                </c:pt>
                <c:pt idx="239">
                  <c:v>8.56</c:v>
                </c:pt>
                <c:pt idx="240">
                  <c:v>10.119999999999999</c:v>
                </c:pt>
                <c:pt idx="241">
                  <c:v>10.26</c:v>
                </c:pt>
                <c:pt idx="242">
                  <c:v>9.85</c:v>
                </c:pt>
                <c:pt idx="243">
                  <c:v>10.16</c:v>
                </c:pt>
                <c:pt idx="244">
                  <c:v>11.14</c:v>
                </c:pt>
                <c:pt idx="245">
                  <c:v>11.58</c:v>
                </c:pt>
                <c:pt idx="246">
                  <c:v>11.22</c:v>
                </c:pt>
                <c:pt idx="247">
                  <c:v>10.89</c:v>
                </c:pt>
                <c:pt idx="248">
                  <c:v>10.17</c:v>
                </c:pt>
                <c:pt idx="249">
                  <c:v>8.24</c:v>
                </c:pt>
                <c:pt idx="250">
                  <c:v>7.98</c:v>
                </c:pt>
                <c:pt idx="251">
                  <c:v>7.3</c:v>
                </c:pt>
                <c:pt idx="252">
                  <c:v>7.38</c:v>
                </c:pt>
                <c:pt idx="253">
                  <c:v>7.23</c:v>
                </c:pt>
                <c:pt idx="254">
                  <c:v>7.1</c:v>
                </c:pt>
                <c:pt idx="255">
                  <c:v>7.66</c:v>
                </c:pt>
                <c:pt idx="256">
                  <c:v>8.5399999999999991</c:v>
                </c:pt>
                <c:pt idx="257">
                  <c:v>9.58</c:v>
                </c:pt>
                <c:pt idx="258">
                  <c:v>10.31</c:v>
                </c:pt>
                <c:pt idx="259">
                  <c:v>10.44</c:v>
                </c:pt>
                <c:pt idx="260">
                  <c:v>10.23</c:v>
                </c:pt>
                <c:pt idx="261">
                  <c:v>8.61</c:v>
                </c:pt>
                <c:pt idx="262">
                  <c:v>7.99</c:v>
                </c:pt>
                <c:pt idx="263">
                  <c:v>7.87</c:v>
                </c:pt>
                <c:pt idx="264">
                  <c:v>8.18</c:v>
                </c:pt>
                <c:pt idx="265">
                  <c:v>8.58</c:v>
                </c:pt>
                <c:pt idx="266">
                  <c:v>9.77</c:v>
                </c:pt>
                <c:pt idx="267">
                  <c:v>10.18</c:v>
                </c:pt>
                <c:pt idx="268">
                  <c:v>10.79</c:v>
                </c:pt>
                <c:pt idx="269">
                  <c:v>12.08</c:v>
                </c:pt>
                <c:pt idx="270">
                  <c:v>12.75</c:v>
                </c:pt>
                <c:pt idx="271">
                  <c:v>12.84</c:v>
                </c:pt>
                <c:pt idx="272">
                  <c:v>12.31</c:v>
                </c:pt>
                <c:pt idx="273">
                  <c:v>10.64</c:v>
                </c:pt>
                <c:pt idx="274">
                  <c:v>9.77</c:v>
                </c:pt>
                <c:pt idx="275">
                  <c:v>9.51</c:v>
                </c:pt>
                <c:pt idx="276">
                  <c:v>9.7100000000000009</c:v>
                </c:pt>
                <c:pt idx="277">
                  <c:v>9.85</c:v>
                </c:pt>
                <c:pt idx="278">
                  <c:v>10.029999999999999</c:v>
                </c:pt>
                <c:pt idx="279">
                  <c:v>10.54</c:v>
                </c:pt>
                <c:pt idx="280">
                  <c:v>11.63</c:v>
                </c:pt>
                <c:pt idx="281">
                  <c:v>13.08</c:v>
                </c:pt>
                <c:pt idx="282">
                  <c:v>13.54</c:v>
                </c:pt>
                <c:pt idx="283">
                  <c:v>13.74</c:v>
                </c:pt>
                <c:pt idx="284">
                  <c:v>13.31</c:v>
                </c:pt>
                <c:pt idx="285">
                  <c:v>11.69</c:v>
                </c:pt>
                <c:pt idx="286">
                  <c:v>11.44</c:v>
                </c:pt>
                <c:pt idx="287">
                  <c:v>11.09</c:v>
                </c:pt>
                <c:pt idx="288">
                  <c:v>10.9</c:v>
                </c:pt>
                <c:pt idx="289">
                  <c:v>10.87</c:v>
                </c:pt>
                <c:pt idx="290">
                  <c:v>10.84</c:v>
                </c:pt>
                <c:pt idx="291">
                  <c:v>11.88</c:v>
                </c:pt>
                <c:pt idx="292">
                  <c:v>12.74</c:v>
                </c:pt>
                <c:pt idx="293">
                  <c:v>13.79</c:v>
                </c:pt>
                <c:pt idx="294">
                  <c:v>14.86</c:v>
                </c:pt>
                <c:pt idx="295">
                  <c:v>15.51</c:v>
                </c:pt>
                <c:pt idx="296">
                  <c:v>16.559999999999999</c:v>
                </c:pt>
                <c:pt idx="297">
                  <c:v>16.440000000000001</c:v>
                </c:pt>
                <c:pt idx="298">
                  <c:v>15.64</c:v>
                </c:pt>
                <c:pt idx="299">
                  <c:v>14.6</c:v>
                </c:pt>
                <c:pt idx="300">
                  <c:v>14.92</c:v>
                </c:pt>
                <c:pt idx="301">
                  <c:v>13.98</c:v>
                </c:pt>
                <c:pt idx="302">
                  <c:v>13.17</c:v>
                </c:pt>
                <c:pt idx="303">
                  <c:v>13.27</c:v>
                </c:pt>
                <c:pt idx="304">
                  <c:v>14.41</c:v>
                </c:pt>
                <c:pt idx="305">
                  <c:v>15.07</c:v>
                </c:pt>
                <c:pt idx="306">
                  <c:v>15.72</c:v>
                </c:pt>
                <c:pt idx="307">
                  <c:v>16.18</c:v>
                </c:pt>
                <c:pt idx="308">
                  <c:v>15.71</c:v>
                </c:pt>
                <c:pt idx="309">
                  <c:v>12.51</c:v>
                </c:pt>
                <c:pt idx="310">
                  <c:v>12.45</c:v>
                </c:pt>
                <c:pt idx="311">
                  <c:v>12.53</c:v>
                </c:pt>
                <c:pt idx="312">
                  <c:v>12.17</c:v>
                </c:pt>
                <c:pt idx="313">
                  <c:v>12.13</c:v>
                </c:pt>
                <c:pt idx="314">
                  <c:v>12.81</c:v>
                </c:pt>
                <c:pt idx="315">
                  <c:v>13.31</c:v>
                </c:pt>
                <c:pt idx="316">
                  <c:v>14.69</c:v>
                </c:pt>
                <c:pt idx="317">
                  <c:v>16.28</c:v>
                </c:pt>
                <c:pt idx="318">
                  <c:v>16.71</c:v>
                </c:pt>
                <c:pt idx="319">
                  <c:v>16.71</c:v>
                </c:pt>
                <c:pt idx="320">
                  <c:v>16.03</c:v>
                </c:pt>
                <c:pt idx="321">
                  <c:v>14.57</c:v>
                </c:pt>
                <c:pt idx="322">
                  <c:v>13.04</c:v>
                </c:pt>
                <c:pt idx="323">
                  <c:v>12.34</c:v>
                </c:pt>
                <c:pt idx="324">
                  <c:v>12.24</c:v>
                </c:pt>
                <c:pt idx="325">
                  <c:v>12.58</c:v>
                </c:pt>
                <c:pt idx="326">
                  <c:v>13.13</c:v>
                </c:pt>
                <c:pt idx="327">
                  <c:v>14.49</c:v>
                </c:pt>
                <c:pt idx="328">
                  <c:v>16.329999999999998</c:v>
                </c:pt>
                <c:pt idx="329">
                  <c:v>18.91</c:v>
                </c:pt>
                <c:pt idx="330">
                  <c:v>20.77</c:v>
                </c:pt>
                <c:pt idx="331">
                  <c:v>20.170000000000002</c:v>
                </c:pt>
                <c:pt idx="332">
                  <c:v>18.41</c:v>
                </c:pt>
                <c:pt idx="333">
                  <c:v>15.45</c:v>
                </c:pt>
                <c:pt idx="334">
                  <c:v>13.8</c:v>
                </c:pt>
                <c:pt idx="335">
                  <c:v>12.84</c:v>
                </c:pt>
                <c:pt idx="336">
                  <c:v>12.49</c:v>
                </c:pt>
                <c:pt idx="337">
                  <c:v>12.26</c:v>
                </c:pt>
                <c:pt idx="338">
                  <c:v>11.98</c:v>
                </c:pt>
                <c:pt idx="339">
                  <c:v>11.68</c:v>
                </c:pt>
                <c:pt idx="340">
                  <c:v>12.86</c:v>
                </c:pt>
                <c:pt idx="341">
                  <c:v>14.26</c:v>
                </c:pt>
                <c:pt idx="342">
                  <c:v>15.27</c:v>
                </c:pt>
                <c:pt idx="343">
                  <c:v>15.61</c:v>
                </c:pt>
                <c:pt idx="344">
                  <c:v>14.8</c:v>
                </c:pt>
                <c:pt idx="345">
                  <c:v>11.78</c:v>
                </c:pt>
                <c:pt idx="346">
                  <c:v>11.48</c:v>
                </c:pt>
                <c:pt idx="347">
                  <c:v>10.42</c:v>
                </c:pt>
                <c:pt idx="348">
                  <c:v>10.56</c:v>
                </c:pt>
                <c:pt idx="349">
                  <c:v>10.69</c:v>
                </c:pt>
                <c:pt idx="350">
                  <c:v>10.99</c:v>
                </c:pt>
                <c:pt idx="351">
                  <c:v>11.97</c:v>
                </c:pt>
                <c:pt idx="352">
                  <c:v>13.12</c:v>
                </c:pt>
                <c:pt idx="353">
                  <c:v>14.86</c:v>
                </c:pt>
                <c:pt idx="354">
                  <c:v>16.21</c:v>
                </c:pt>
                <c:pt idx="355">
                  <c:v>16.649999999999999</c:v>
                </c:pt>
                <c:pt idx="356">
                  <c:v>15.63</c:v>
                </c:pt>
                <c:pt idx="357">
                  <c:v>13.37</c:v>
                </c:pt>
                <c:pt idx="358">
                  <c:v>10.89</c:v>
                </c:pt>
                <c:pt idx="359">
                  <c:v>9.98</c:v>
                </c:pt>
                <c:pt idx="360">
                  <c:v>9.9</c:v>
                </c:pt>
                <c:pt idx="361">
                  <c:v>10.14</c:v>
                </c:pt>
                <c:pt idx="362">
                  <c:v>10.43</c:v>
                </c:pt>
                <c:pt idx="363">
                  <c:v>11.27</c:v>
                </c:pt>
                <c:pt idx="364">
                  <c:v>12.5</c:v>
                </c:pt>
                <c:pt idx="365">
                  <c:v>14.7</c:v>
                </c:pt>
                <c:pt idx="366">
                  <c:v>16.14</c:v>
                </c:pt>
                <c:pt idx="367">
                  <c:v>16.670000000000002</c:v>
                </c:pt>
                <c:pt idx="368">
                  <c:v>15.63</c:v>
                </c:pt>
                <c:pt idx="369">
                  <c:v>12.85</c:v>
                </c:pt>
                <c:pt idx="370">
                  <c:v>10.78</c:v>
                </c:pt>
                <c:pt idx="371">
                  <c:v>9.83</c:v>
                </c:pt>
                <c:pt idx="372">
                  <c:v>9.6199999999999992</c:v>
                </c:pt>
                <c:pt idx="373">
                  <c:v>9.4700000000000006</c:v>
                </c:pt>
                <c:pt idx="374">
                  <c:v>10.41</c:v>
                </c:pt>
                <c:pt idx="375">
                  <c:v>10.94</c:v>
                </c:pt>
                <c:pt idx="376">
                  <c:v>12.61</c:v>
                </c:pt>
                <c:pt idx="377">
                  <c:v>14.18</c:v>
                </c:pt>
                <c:pt idx="378">
                  <c:v>15.13</c:v>
                </c:pt>
                <c:pt idx="379">
                  <c:v>15.82</c:v>
                </c:pt>
                <c:pt idx="380">
                  <c:v>14.72</c:v>
                </c:pt>
                <c:pt idx="381">
                  <c:v>11.68</c:v>
                </c:pt>
                <c:pt idx="382">
                  <c:v>9.99</c:v>
                </c:pt>
                <c:pt idx="383">
                  <c:v>9.8000000000000007</c:v>
                </c:pt>
                <c:pt idx="384">
                  <c:v>9.15</c:v>
                </c:pt>
                <c:pt idx="385">
                  <c:v>9.24</c:v>
                </c:pt>
                <c:pt idx="386">
                  <c:v>9.36</c:v>
                </c:pt>
                <c:pt idx="387">
                  <c:v>10.43</c:v>
                </c:pt>
                <c:pt idx="388">
                  <c:v>12.61</c:v>
                </c:pt>
                <c:pt idx="389">
                  <c:v>15.02</c:v>
                </c:pt>
                <c:pt idx="390">
                  <c:v>16.3</c:v>
                </c:pt>
                <c:pt idx="391">
                  <c:v>16.43</c:v>
                </c:pt>
                <c:pt idx="392">
                  <c:v>15.69</c:v>
                </c:pt>
                <c:pt idx="393">
                  <c:v>12.38</c:v>
                </c:pt>
                <c:pt idx="394">
                  <c:v>10.050000000000001</c:v>
                </c:pt>
                <c:pt idx="395">
                  <c:v>9.15</c:v>
                </c:pt>
                <c:pt idx="396">
                  <c:v>9.2799999999999994</c:v>
                </c:pt>
                <c:pt idx="397">
                  <c:v>9.77</c:v>
                </c:pt>
                <c:pt idx="398">
                  <c:v>10.72</c:v>
                </c:pt>
                <c:pt idx="399">
                  <c:v>11.77</c:v>
                </c:pt>
                <c:pt idx="400">
                  <c:v>13.61</c:v>
                </c:pt>
                <c:pt idx="401">
                  <c:v>16.059999999999999</c:v>
                </c:pt>
                <c:pt idx="402">
                  <c:v>17.18</c:v>
                </c:pt>
                <c:pt idx="403">
                  <c:v>17.39</c:v>
                </c:pt>
                <c:pt idx="404">
                  <c:v>16.28</c:v>
                </c:pt>
                <c:pt idx="405">
                  <c:v>13.15</c:v>
                </c:pt>
                <c:pt idx="406">
                  <c:v>10.769399999999999</c:v>
                </c:pt>
                <c:pt idx="407">
                  <c:v>9.9399820000000005</c:v>
                </c:pt>
                <c:pt idx="408">
                  <c:v>9.3816950000000006</c:v>
                </c:pt>
                <c:pt idx="409">
                  <c:v>9.1402020000000004</c:v>
                </c:pt>
                <c:pt idx="410">
                  <c:v>9.91038</c:v>
                </c:pt>
                <c:pt idx="411">
                  <c:v>10.83775</c:v>
                </c:pt>
                <c:pt idx="412">
                  <c:v>12.391909999999999</c:v>
                </c:pt>
                <c:pt idx="413">
                  <c:v>14.512420000000001</c:v>
                </c:pt>
                <c:pt idx="414">
                  <c:v>15.906610000000001</c:v>
                </c:pt>
                <c:pt idx="415">
                  <c:v>16.605460000000001</c:v>
                </c:pt>
                <c:pt idx="416">
                  <c:v>15.72217</c:v>
                </c:pt>
                <c:pt idx="417">
                  <c:v>13.05082</c:v>
                </c:pt>
                <c:pt idx="418">
                  <c:v>10.872579999999999</c:v>
                </c:pt>
                <c:pt idx="419">
                  <c:v>9.8433399999999995</c:v>
                </c:pt>
                <c:pt idx="420">
                  <c:v>9.6108329999999995</c:v>
                </c:pt>
                <c:pt idx="421">
                  <c:v>9.5322790000000008</c:v>
                </c:pt>
                <c:pt idx="422">
                  <c:v>10.4191</c:v>
                </c:pt>
                <c:pt idx="423">
                  <c:v>11.327669999999999</c:v>
                </c:pt>
                <c:pt idx="424">
                  <c:v>12.93783</c:v>
                </c:pt>
                <c:pt idx="425">
                  <c:v>14.91136</c:v>
                </c:pt>
                <c:pt idx="426">
                  <c:v>16.44164</c:v>
                </c:pt>
                <c:pt idx="427">
                  <c:v>17.26153</c:v>
                </c:pt>
                <c:pt idx="428">
                  <c:v>16.393380000000001</c:v>
                </c:pt>
                <c:pt idx="429">
                  <c:v>13.62842</c:v>
                </c:pt>
                <c:pt idx="430">
                  <c:v>11.33914</c:v>
                </c:pt>
                <c:pt idx="431">
                  <c:v>10.14767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'Natural Gas-M'!$A$477</c:f>
              <c:strCache>
                <c:ptCount val="1"/>
                <c:pt idx="0">
                  <c:v>Real Price (Jan 2015 $)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'Natural Gas-M'!$A$41:$A$472</c:f>
              <c:numCache>
                <c:formatCode>mmmm\ yyyy</c:formatCode>
                <c:ptCount val="432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  <c:pt idx="328">
                  <c:v>39569</c:v>
                </c:pt>
                <c:pt idx="329">
                  <c:v>39600</c:v>
                </c:pt>
                <c:pt idx="330">
                  <c:v>39630</c:v>
                </c:pt>
                <c:pt idx="331">
                  <c:v>39661</c:v>
                </c:pt>
                <c:pt idx="332">
                  <c:v>39692</c:v>
                </c:pt>
                <c:pt idx="333">
                  <c:v>39722</c:v>
                </c:pt>
                <c:pt idx="334">
                  <c:v>39753</c:v>
                </c:pt>
                <c:pt idx="335">
                  <c:v>39783</c:v>
                </c:pt>
                <c:pt idx="336">
                  <c:v>39814</c:v>
                </c:pt>
                <c:pt idx="337">
                  <c:v>39845</c:v>
                </c:pt>
                <c:pt idx="338">
                  <c:v>39873</c:v>
                </c:pt>
                <c:pt idx="339">
                  <c:v>39904</c:v>
                </c:pt>
                <c:pt idx="340">
                  <c:v>39934</c:v>
                </c:pt>
                <c:pt idx="341">
                  <c:v>39965</c:v>
                </c:pt>
                <c:pt idx="342">
                  <c:v>39995</c:v>
                </c:pt>
                <c:pt idx="343">
                  <c:v>40026</c:v>
                </c:pt>
                <c:pt idx="344">
                  <c:v>40057</c:v>
                </c:pt>
                <c:pt idx="345">
                  <c:v>40087</c:v>
                </c:pt>
                <c:pt idx="346">
                  <c:v>40118</c:v>
                </c:pt>
                <c:pt idx="347">
                  <c:v>40148</c:v>
                </c:pt>
                <c:pt idx="348">
                  <c:v>40179</c:v>
                </c:pt>
                <c:pt idx="349">
                  <c:v>40210</c:v>
                </c:pt>
                <c:pt idx="350">
                  <c:v>40238</c:v>
                </c:pt>
                <c:pt idx="351">
                  <c:v>40269</c:v>
                </c:pt>
                <c:pt idx="352">
                  <c:v>40299</c:v>
                </c:pt>
                <c:pt idx="353">
                  <c:v>40330</c:v>
                </c:pt>
                <c:pt idx="354">
                  <c:v>40360</c:v>
                </c:pt>
                <c:pt idx="355">
                  <c:v>40391</c:v>
                </c:pt>
                <c:pt idx="356">
                  <c:v>40422</c:v>
                </c:pt>
                <c:pt idx="357">
                  <c:v>40452</c:v>
                </c:pt>
                <c:pt idx="358">
                  <c:v>40483</c:v>
                </c:pt>
                <c:pt idx="359">
                  <c:v>40513</c:v>
                </c:pt>
                <c:pt idx="360">
                  <c:v>40544</c:v>
                </c:pt>
                <c:pt idx="361">
                  <c:v>40575</c:v>
                </c:pt>
                <c:pt idx="362">
                  <c:v>40603</c:v>
                </c:pt>
                <c:pt idx="363">
                  <c:v>40634</c:v>
                </c:pt>
                <c:pt idx="364">
                  <c:v>40664</c:v>
                </c:pt>
                <c:pt idx="365">
                  <c:v>40695</c:v>
                </c:pt>
                <c:pt idx="366">
                  <c:v>40725</c:v>
                </c:pt>
                <c:pt idx="367">
                  <c:v>40756</c:v>
                </c:pt>
                <c:pt idx="368">
                  <c:v>40787</c:v>
                </c:pt>
                <c:pt idx="369">
                  <c:v>40817</c:v>
                </c:pt>
                <c:pt idx="370">
                  <c:v>40848</c:v>
                </c:pt>
                <c:pt idx="371">
                  <c:v>40878</c:v>
                </c:pt>
                <c:pt idx="372">
                  <c:v>40909</c:v>
                </c:pt>
                <c:pt idx="373">
                  <c:v>40940</c:v>
                </c:pt>
                <c:pt idx="374">
                  <c:v>40969</c:v>
                </c:pt>
                <c:pt idx="375">
                  <c:v>41000</c:v>
                </c:pt>
                <c:pt idx="376">
                  <c:v>41030</c:v>
                </c:pt>
                <c:pt idx="377">
                  <c:v>41061</c:v>
                </c:pt>
                <c:pt idx="378">
                  <c:v>41091</c:v>
                </c:pt>
                <c:pt idx="379">
                  <c:v>41122</c:v>
                </c:pt>
                <c:pt idx="380">
                  <c:v>41153</c:v>
                </c:pt>
                <c:pt idx="381">
                  <c:v>41183</c:v>
                </c:pt>
                <c:pt idx="382">
                  <c:v>41214</c:v>
                </c:pt>
                <c:pt idx="383">
                  <c:v>41244</c:v>
                </c:pt>
                <c:pt idx="384">
                  <c:v>41275</c:v>
                </c:pt>
                <c:pt idx="385">
                  <c:v>41306</c:v>
                </c:pt>
                <c:pt idx="386">
                  <c:v>41334</c:v>
                </c:pt>
                <c:pt idx="387">
                  <c:v>41365</c:v>
                </c:pt>
                <c:pt idx="388">
                  <c:v>41395</c:v>
                </c:pt>
                <c:pt idx="389">
                  <c:v>41426</c:v>
                </c:pt>
                <c:pt idx="390">
                  <c:v>41456</c:v>
                </c:pt>
                <c:pt idx="391">
                  <c:v>41487</c:v>
                </c:pt>
                <c:pt idx="392">
                  <c:v>41518</c:v>
                </c:pt>
                <c:pt idx="393">
                  <c:v>41548</c:v>
                </c:pt>
                <c:pt idx="394">
                  <c:v>41579</c:v>
                </c:pt>
                <c:pt idx="395">
                  <c:v>41609</c:v>
                </c:pt>
                <c:pt idx="396">
                  <c:v>41640</c:v>
                </c:pt>
                <c:pt idx="397">
                  <c:v>41671</c:v>
                </c:pt>
                <c:pt idx="398">
                  <c:v>41699</c:v>
                </c:pt>
                <c:pt idx="399">
                  <c:v>41730</c:v>
                </c:pt>
                <c:pt idx="400">
                  <c:v>41760</c:v>
                </c:pt>
                <c:pt idx="401">
                  <c:v>41791</c:v>
                </c:pt>
                <c:pt idx="402">
                  <c:v>41821</c:v>
                </c:pt>
                <c:pt idx="403">
                  <c:v>41852</c:v>
                </c:pt>
                <c:pt idx="404">
                  <c:v>41883</c:v>
                </c:pt>
                <c:pt idx="405">
                  <c:v>41913</c:v>
                </c:pt>
                <c:pt idx="406">
                  <c:v>41944</c:v>
                </c:pt>
                <c:pt idx="407">
                  <c:v>41974</c:v>
                </c:pt>
                <c:pt idx="408">
                  <c:v>42005</c:v>
                </c:pt>
                <c:pt idx="409">
                  <c:v>42036</c:v>
                </c:pt>
                <c:pt idx="410">
                  <c:v>42064</c:v>
                </c:pt>
                <c:pt idx="411">
                  <c:v>42095</c:v>
                </c:pt>
                <c:pt idx="412">
                  <c:v>42125</c:v>
                </c:pt>
                <c:pt idx="413">
                  <c:v>42156</c:v>
                </c:pt>
                <c:pt idx="414">
                  <c:v>42186</c:v>
                </c:pt>
                <c:pt idx="415">
                  <c:v>42217</c:v>
                </c:pt>
                <c:pt idx="416">
                  <c:v>42248</c:v>
                </c:pt>
                <c:pt idx="417">
                  <c:v>42278</c:v>
                </c:pt>
                <c:pt idx="418">
                  <c:v>42309</c:v>
                </c:pt>
                <c:pt idx="419">
                  <c:v>42339</c:v>
                </c:pt>
                <c:pt idx="420">
                  <c:v>42370</c:v>
                </c:pt>
                <c:pt idx="421">
                  <c:v>42401</c:v>
                </c:pt>
                <c:pt idx="422">
                  <c:v>42430</c:v>
                </c:pt>
                <c:pt idx="423">
                  <c:v>42461</c:v>
                </c:pt>
                <c:pt idx="424">
                  <c:v>42491</c:v>
                </c:pt>
                <c:pt idx="425">
                  <c:v>42522</c:v>
                </c:pt>
                <c:pt idx="426">
                  <c:v>42552</c:v>
                </c:pt>
                <c:pt idx="427">
                  <c:v>42583</c:v>
                </c:pt>
                <c:pt idx="428">
                  <c:v>42614</c:v>
                </c:pt>
                <c:pt idx="429">
                  <c:v>42644</c:v>
                </c:pt>
                <c:pt idx="430">
                  <c:v>42675</c:v>
                </c:pt>
                <c:pt idx="431">
                  <c:v>42705</c:v>
                </c:pt>
              </c:numCache>
            </c:numRef>
          </c:cat>
          <c:val>
            <c:numRef>
              <c:f>'Natural Gas-M'!$D$41:$D$472</c:f>
              <c:numCache>
                <c:formatCode>0.00</c:formatCode>
                <c:ptCount val="432"/>
                <c:pt idx="0">
                  <c:v>10.697615091743119</c:v>
                </c:pt>
                <c:pt idx="1">
                  <c:v>10.734886431818182</c:v>
                </c:pt>
                <c:pt idx="2">
                  <c:v>10.849245643340856</c:v>
                </c:pt>
                <c:pt idx="3">
                  <c:v>10.921224848484849</c:v>
                </c:pt>
                <c:pt idx="4">
                  <c:v>11.323275652173914</c:v>
                </c:pt>
                <c:pt idx="5">
                  <c:v>11.249341657458562</c:v>
                </c:pt>
                <c:pt idx="6">
                  <c:v>11.178148721311475</c:v>
                </c:pt>
                <c:pt idx="7">
                  <c:v>11.041924295010844</c:v>
                </c:pt>
                <c:pt idx="8">
                  <c:v>11.367502878625132</c:v>
                </c:pt>
                <c:pt idx="9">
                  <c:v>11.407037473233403</c:v>
                </c:pt>
                <c:pt idx="10">
                  <c:v>11.434116012793179</c:v>
                </c:pt>
                <c:pt idx="11">
                  <c:v>11.447983740701382</c:v>
                </c:pt>
                <c:pt idx="12">
                  <c:v>11.662406885593223</c:v>
                </c:pt>
                <c:pt idx="13">
                  <c:v>11.725465533262936</c:v>
                </c:pt>
                <c:pt idx="14">
                  <c:v>11.950474466737065</c:v>
                </c:pt>
                <c:pt idx="15">
                  <c:v>12.112112463157896</c:v>
                </c:pt>
                <c:pt idx="16">
                  <c:v>12.763775787278416</c:v>
                </c:pt>
                <c:pt idx="17">
                  <c:v>12.692256494845362</c:v>
                </c:pt>
                <c:pt idx="18">
                  <c:v>12.700017046153848</c:v>
                </c:pt>
                <c:pt idx="19">
                  <c:v>12.674019058341864</c:v>
                </c:pt>
                <c:pt idx="20">
                  <c:v>13.110218567041967</c:v>
                </c:pt>
                <c:pt idx="21">
                  <c:v>13.660124403669725</c:v>
                </c:pt>
                <c:pt idx="22">
                  <c:v>13.722381551020407</c:v>
                </c:pt>
                <c:pt idx="23">
                  <c:v>13.909917666325487</c:v>
                </c:pt>
                <c:pt idx="24">
                  <c:v>14.171706680286007</c:v>
                </c:pt>
                <c:pt idx="25">
                  <c:v>14.181404877551021</c:v>
                </c:pt>
                <c:pt idx="26">
                  <c:v>14.480697247706422</c:v>
                </c:pt>
                <c:pt idx="27">
                  <c:v>14.521882226720647</c:v>
                </c:pt>
                <c:pt idx="28">
                  <c:v>14.845196249999999</c:v>
                </c:pt>
                <c:pt idx="29">
                  <c:v>14.76768893360161</c:v>
                </c:pt>
                <c:pt idx="30">
                  <c:v>14.732223186372746</c:v>
                </c:pt>
                <c:pt idx="31">
                  <c:v>14.617113806193807</c:v>
                </c:pt>
                <c:pt idx="32">
                  <c:v>14.597018784860559</c:v>
                </c:pt>
                <c:pt idx="33">
                  <c:v>15.736983928571428</c:v>
                </c:pt>
                <c:pt idx="34">
                  <c:v>14.753553115727005</c:v>
                </c:pt>
                <c:pt idx="35">
                  <c:v>13.869337633136094</c:v>
                </c:pt>
                <c:pt idx="36">
                  <c:v>13.403225582761999</c:v>
                </c:pt>
                <c:pt idx="37">
                  <c:v>13.476363508771929</c:v>
                </c:pt>
                <c:pt idx="38">
                  <c:v>13.621143323615161</c:v>
                </c:pt>
                <c:pt idx="39">
                  <c:v>13.660077676669895</c:v>
                </c:pt>
                <c:pt idx="40">
                  <c:v>14.342815826086957</c:v>
                </c:pt>
                <c:pt idx="41">
                  <c:v>15.433881812921891</c:v>
                </c:pt>
                <c:pt idx="42">
                  <c:v>16.170598789625362</c:v>
                </c:pt>
                <c:pt idx="43">
                  <c:v>16.396268793103449</c:v>
                </c:pt>
                <c:pt idx="44">
                  <c:v>16.213609340974212</c:v>
                </c:pt>
                <c:pt idx="45">
                  <c:v>15.318400761179829</c:v>
                </c:pt>
                <c:pt idx="46">
                  <c:v>14.187576581196581</c:v>
                </c:pt>
                <c:pt idx="47">
                  <c:v>13.577197819905214</c:v>
                </c:pt>
                <c:pt idx="48">
                  <c:v>13.372314266792809</c:v>
                </c:pt>
                <c:pt idx="49">
                  <c:v>13.051835221072437</c:v>
                </c:pt>
                <c:pt idx="50">
                  <c:v>13.278921404494382</c:v>
                </c:pt>
                <c:pt idx="51">
                  <c:v>13.519625551401868</c:v>
                </c:pt>
                <c:pt idx="52">
                  <c:v>14.554519085820894</c:v>
                </c:pt>
                <c:pt idx="53">
                  <c:v>15.328794641860467</c:v>
                </c:pt>
                <c:pt idx="54">
                  <c:v>15.542144456824515</c:v>
                </c:pt>
                <c:pt idx="55">
                  <c:v>15.820530806302132</c:v>
                </c:pt>
                <c:pt idx="56">
                  <c:v>15.462732321924143</c:v>
                </c:pt>
                <c:pt idx="57">
                  <c:v>14.183742857142857</c:v>
                </c:pt>
                <c:pt idx="58">
                  <c:v>13.315001119266054</c:v>
                </c:pt>
                <c:pt idx="59">
                  <c:v>12.324461917808218</c:v>
                </c:pt>
                <c:pt idx="60">
                  <c:v>12.128802747952685</c:v>
                </c:pt>
                <c:pt idx="61">
                  <c:v>12.237245195989061</c:v>
                </c:pt>
                <c:pt idx="62">
                  <c:v>12.391348982584784</c:v>
                </c:pt>
                <c:pt idx="63">
                  <c:v>12.82900520699172</c:v>
                </c:pt>
                <c:pt idx="64">
                  <c:v>13.423606348623851</c:v>
                </c:pt>
                <c:pt idx="65">
                  <c:v>14.434965246800729</c:v>
                </c:pt>
                <c:pt idx="66">
                  <c:v>14.789354301369864</c:v>
                </c:pt>
                <c:pt idx="67">
                  <c:v>14.991881715328466</c:v>
                </c:pt>
                <c:pt idx="68">
                  <c:v>14.700606381818181</c:v>
                </c:pt>
                <c:pt idx="69">
                  <c:v>13.707123157894735</c:v>
                </c:pt>
                <c:pt idx="70">
                  <c:v>12.138208369565216</c:v>
                </c:pt>
                <c:pt idx="71">
                  <c:v>11.28239740072202</c:v>
                </c:pt>
                <c:pt idx="72">
                  <c:v>11.264136624775583</c:v>
                </c:pt>
                <c:pt idx="73">
                  <c:v>11.308543792486581</c:v>
                </c:pt>
                <c:pt idx="74">
                  <c:v>11.310431229946524</c:v>
                </c:pt>
                <c:pt idx="75">
                  <c:v>11.470331180124223</c:v>
                </c:pt>
                <c:pt idx="76">
                  <c:v>12.529391256637171</c:v>
                </c:pt>
                <c:pt idx="77">
                  <c:v>13.663207665198238</c:v>
                </c:pt>
                <c:pt idx="78">
                  <c:v>14.105700632688931</c:v>
                </c:pt>
                <c:pt idx="79">
                  <c:v>14.168279055118111</c:v>
                </c:pt>
                <c:pt idx="80">
                  <c:v>13.706036756756756</c:v>
                </c:pt>
                <c:pt idx="81">
                  <c:v>12.043847739130435</c:v>
                </c:pt>
                <c:pt idx="82">
                  <c:v>11.119895563258233</c:v>
                </c:pt>
                <c:pt idx="83">
                  <c:v>10.506710397923877</c:v>
                </c:pt>
                <c:pt idx="84">
                  <c:v>10.368428896551725</c:v>
                </c:pt>
                <c:pt idx="85">
                  <c:v>10.370958227194492</c:v>
                </c:pt>
                <c:pt idx="86">
                  <c:v>10.527156154506436</c:v>
                </c:pt>
                <c:pt idx="87">
                  <c:v>10.807702986348122</c:v>
                </c:pt>
                <c:pt idx="88">
                  <c:v>11.827895131914895</c:v>
                </c:pt>
                <c:pt idx="89">
                  <c:v>13.041831355932203</c:v>
                </c:pt>
                <c:pt idx="90">
                  <c:v>13.466315240506328</c:v>
                </c:pt>
                <c:pt idx="91">
                  <c:v>13.767857546218488</c:v>
                </c:pt>
                <c:pt idx="92">
                  <c:v>13.452688920502089</c:v>
                </c:pt>
                <c:pt idx="93">
                  <c:v>11.749111175979984</c:v>
                </c:pt>
                <c:pt idx="94">
                  <c:v>10.94249596009975</c:v>
                </c:pt>
                <c:pt idx="95">
                  <c:v>10.572768566694283</c:v>
                </c:pt>
                <c:pt idx="96">
                  <c:v>10.568220742574258</c:v>
                </c:pt>
                <c:pt idx="97">
                  <c:v>10.47504582236842</c:v>
                </c:pt>
                <c:pt idx="98">
                  <c:v>10.55923674304419</c:v>
                </c:pt>
                <c:pt idx="99">
                  <c:v>10.655134654752233</c:v>
                </c:pt>
                <c:pt idx="100">
                  <c:v>11.349904947453515</c:v>
                </c:pt>
                <c:pt idx="101">
                  <c:v>12.55339929089444</c:v>
                </c:pt>
                <c:pt idx="102">
                  <c:v>13.159638939759034</c:v>
                </c:pt>
                <c:pt idx="103">
                  <c:v>13.444891228915663</c:v>
                </c:pt>
                <c:pt idx="104">
                  <c:v>12.900351923076922</c:v>
                </c:pt>
                <c:pt idx="105">
                  <c:v>11.441482966507177</c:v>
                </c:pt>
                <c:pt idx="106">
                  <c:v>10.455776521048451</c:v>
                </c:pt>
                <c:pt idx="107">
                  <c:v>9.9352717339667471</c:v>
                </c:pt>
                <c:pt idx="108">
                  <c:v>10.083165035294117</c:v>
                </c:pt>
                <c:pt idx="109">
                  <c:v>10.450707890625001</c:v>
                </c:pt>
                <c:pt idx="110">
                  <c:v>10.309896111975116</c:v>
                </c:pt>
                <c:pt idx="111">
                  <c:v>10.359371730023273</c:v>
                </c:pt>
                <c:pt idx="112">
                  <c:v>11.003535243996902</c:v>
                </c:pt>
                <c:pt idx="113">
                  <c:v>11.956440831408777</c:v>
                </c:pt>
                <c:pt idx="114">
                  <c:v>12.772307862068967</c:v>
                </c:pt>
                <c:pt idx="115">
                  <c:v>12.737511793313068</c:v>
                </c:pt>
                <c:pt idx="116">
                  <c:v>12.329357433962263</c:v>
                </c:pt>
                <c:pt idx="117">
                  <c:v>10.897321709145427</c:v>
                </c:pt>
                <c:pt idx="118">
                  <c:v>10.075998399401646</c:v>
                </c:pt>
                <c:pt idx="119">
                  <c:v>9.9149614605067065</c:v>
                </c:pt>
                <c:pt idx="120">
                  <c:v>9.7375432516703793</c:v>
                </c:pt>
                <c:pt idx="121">
                  <c:v>9.7654470623145393</c:v>
                </c:pt>
                <c:pt idx="122">
                  <c:v>9.8357020771513337</c:v>
                </c:pt>
                <c:pt idx="123">
                  <c:v>10.33960370096225</c:v>
                </c:pt>
                <c:pt idx="124">
                  <c:v>10.964963362831858</c:v>
                </c:pt>
                <c:pt idx="125">
                  <c:v>12.133919249999998</c:v>
                </c:pt>
                <c:pt idx="126">
                  <c:v>12.568065066079296</c:v>
                </c:pt>
                <c:pt idx="127">
                  <c:v>12.75658260614934</c:v>
                </c:pt>
                <c:pt idx="128">
                  <c:v>11.958941956204379</c:v>
                </c:pt>
                <c:pt idx="129">
                  <c:v>10.699039941690961</c:v>
                </c:pt>
                <c:pt idx="130">
                  <c:v>9.466939724238026</c:v>
                </c:pt>
                <c:pt idx="131">
                  <c:v>9.4395390303907387</c:v>
                </c:pt>
                <c:pt idx="132">
                  <c:v>9.4669521475054221</c:v>
                </c:pt>
                <c:pt idx="133">
                  <c:v>9.4635431168831179</c:v>
                </c:pt>
                <c:pt idx="134">
                  <c:v>9.3614428468727535</c:v>
                </c:pt>
                <c:pt idx="135">
                  <c:v>9.5451063701578196</c:v>
                </c:pt>
                <c:pt idx="136">
                  <c:v>10.422836864710094</c:v>
                </c:pt>
                <c:pt idx="137">
                  <c:v>11.559131306209849</c:v>
                </c:pt>
                <c:pt idx="138">
                  <c:v>12.250824469750889</c:v>
                </c:pt>
                <c:pt idx="139">
                  <c:v>12.527397230113637</c:v>
                </c:pt>
                <c:pt idx="140">
                  <c:v>11.997375690999291</c:v>
                </c:pt>
                <c:pt idx="141">
                  <c:v>10.893939929428369</c:v>
                </c:pt>
                <c:pt idx="142">
                  <c:v>10.030201182266008</c:v>
                </c:pt>
                <c:pt idx="143">
                  <c:v>9.5502386226282514</c:v>
                </c:pt>
                <c:pt idx="144">
                  <c:v>9.5002196218487409</c:v>
                </c:pt>
                <c:pt idx="145">
                  <c:v>9.4803030188679251</c:v>
                </c:pt>
                <c:pt idx="146">
                  <c:v>9.367939972086532</c:v>
                </c:pt>
                <c:pt idx="147">
                  <c:v>9.9116243949930443</c:v>
                </c:pt>
                <c:pt idx="148">
                  <c:v>11.131960693481277</c:v>
                </c:pt>
                <c:pt idx="149">
                  <c:v>12.092285363825363</c:v>
                </c:pt>
                <c:pt idx="150">
                  <c:v>12.87840058131488</c:v>
                </c:pt>
                <c:pt idx="151">
                  <c:v>13.293190069060774</c:v>
                </c:pt>
                <c:pt idx="152">
                  <c:v>12.654381724137933</c:v>
                </c:pt>
                <c:pt idx="153">
                  <c:v>11.041183557692307</c:v>
                </c:pt>
                <c:pt idx="154">
                  <c:v>10.005517109589041</c:v>
                </c:pt>
                <c:pt idx="155">
                  <c:v>9.8231685440874905</c:v>
                </c:pt>
                <c:pt idx="156">
                  <c:v>9.5966045249487344</c:v>
                </c:pt>
                <c:pt idx="157">
                  <c:v>9.7479671165644177</c:v>
                </c:pt>
                <c:pt idx="158">
                  <c:v>10.139933514615906</c:v>
                </c:pt>
                <c:pt idx="159">
                  <c:v>10.615570923913044</c:v>
                </c:pt>
                <c:pt idx="160">
                  <c:v>10.979215566101695</c:v>
                </c:pt>
                <c:pt idx="161">
                  <c:v>12.262183935091278</c:v>
                </c:pt>
                <c:pt idx="162">
                  <c:v>12.922851347708896</c:v>
                </c:pt>
                <c:pt idx="163">
                  <c:v>13.061491731543626</c:v>
                </c:pt>
                <c:pt idx="164">
                  <c:v>12.432643643670461</c:v>
                </c:pt>
                <c:pt idx="165">
                  <c:v>10.871281686746988</c:v>
                </c:pt>
                <c:pt idx="166">
                  <c:v>9.9097559279038716</c:v>
                </c:pt>
                <c:pt idx="167">
                  <c:v>9.5587072884743502</c:v>
                </c:pt>
                <c:pt idx="168">
                  <c:v>9.2029401328903653</c:v>
                </c:pt>
                <c:pt idx="169">
                  <c:v>9.0373369383697817</c:v>
                </c:pt>
                <c:pt idx="170">
                  <c:v>9.1446752380952372</c:v>
                </c:pt>
                <c:pt idx="171">
                  <c:v>9.4516598418972322</c:v>
                </c:pt>
                <c:pt idx="172">
                  <c:v>10.180187218934913</c:v>
                </c:pt>
                <c:pt idx="173">
                  <c:v>11.636009881889764</c:v>
                </c:pt>
                <c:pt idx="174">
                  <c:v>12.132755622542595</c:v>
                </c:pt>
                <c:pt idx="175">
                  <c:v>12.58897267495095</c:v>
                </c:pt>
                <c:pt idx="176">
                  <c:v>11.953952723709994</c:v>
                </c:pt>
                <c:pt idx="177">
                  <c:v>10.210731127035832</c:v>
                </c:pt>
                <c:pt idx="178">
                  <c:v>8.6416410800260266</c:v>
                </c:pt>
                <c:pt idx="179">
                  <c:v>8.5227230409356736</c:v>
                </c:pt>
                <c:pt idx="180">
                  <c:v>8.6316937039431156</c:v>
                </c:pt>
                <c:pt idx="181">
                  <c:v>8.8899336000000009</c:v>
                </c:pt>
                <c:pt idx="182">
                  <c:v>9.0288311382636657</c:v>
                </c:pt>
                <c:pt idx="183">
                  <c:v>9.5098106213965412</c:v>
                </c:pt>
                <c:pt idx="184">
                  <c:v>10.354439232736572</c:v>
                </c:pt>
                <c:pt idx="185">
                  <c:v>11.830415456285897</c:v>
                </c:pt>
                <c:pt idx="186">
                  <c:v>13.029307108280255</c:v>
                </c:pt>
                <c:pt idx="187">
                  <c:v>13.148279656488549</c:v>
                </c:pt>
                <c:pt idx="188">
                  <c:v>11.995609422954978</c:v>
                </c:pt>
                <c:pt idx="189">
                  <c:v>10.550908786346396</c:v>
                </c:pt>
                <c:pt idx="190">
                  <c:v>9.5031970888468802</c:v>
                </c:pt>
                <c:pt idx="191">
                  <c:v>9.6281163922061594</c:v>
                </c:pt>
                <c:pt idx="192">
                  <c:v>10.011031091593475</c:v>
                </c:pt>
                <c:pt idx="193">
                  <c:v>10.066351446462116</c:v>
                </c:pt>
                <c:pt idx="194">
                  <c:v>9.6600205757196473</c:v>
                </c:pt>
                <c:pt idx="195">
                  <c:v>9.668786003752345</c:v>
                </c:pt>
                <c:pt idx="196">
                  <c:v>10.112987504690432</c:v>
                </c:pt>
                <c:pt idx="197">
                  <c:v>12.266560674157303</c:v>
                </c:pt>
                <c:pt idx="198">
                  <c:v>12.959772643391519</c:v>
                </c:pt>
                <c:pt idx="199">
                  <c:v>13.236735111940298</c:v>
                </c:pt>
                <c:pt idx="200">
                  <c:v>12.98358</c:v>
                </c:pt>
                <c:pt idx="201">
                  <c:v>11.27355904643963</c:v>
                </c:pt>
                <c:pt idx="202">
                  <c:v>10.044338181818182</c:v>
                </c:pt>
                <c:pt idx="203">
                  <c:v>9.5698793325092701</c:v>
                </c:pt>
                <c:pt idx="204">
                  <c:v>9.3680725555555551</c:v>
                </c:pt>
                <c:pt idx="205">
                  <c:v>9.3680725555555551</c:v>
                </c:pt>
                <c:pt idx="206">
                  <c:v>9.1926952222222216</c:v>
                </c:pt>
                <c:pt idx="207">
                  <c:v>9.9403915782983958</c:v>
                </c:pt>
                <c:pt idx="208">
                  <c:v>11.211853505535055</c:v>
                </c:pt>
                <c:pt idx="209">
                  <c:v>12.376059545454545</c:v>
                </c:pt>
                <c:pt idx="210">
                  <c:v>12.374740698529413</c:v>
                </c:pt>
                <c:pt idx="211">
                  <c:v>13.402842411260711</c:v>
                </c:pt>
                <c:pt idx="212">
                  <c:v>12.974704733944955</c:v>
                </c:pt>
                <c:pt idx="213">
                  <c:v>10.978471262965222</c:v>
                </c:pt>
                <c:pt idx="214">
                  <c:v>9.4934604021937847</c:v>
                </c:pt>
                <c:pt idx="215">
                  <c:v>9.1305024087591242</c:v>
                </c:pt>
                <c:pt idx="216">
                  <c:v>8.6251147540983606</c:v>
                </c:pt>
                <c:pt idx="217">
                  <c:v>9.0419953005464482</c:v>
                </c:pt>
                <c:pt idx="218">
                  <c:v>8.7060798786407769</c:v>
                </c:pt>
                <c:pt idx="219">
                  <c:v>9.1906602531645571</c:v>
                </c:pt>
                <c:pt idx="220">
                  <c:v>10.411708554216869</c:v>
                </c:pt>
                <c:pt idx="221">
                  <c:v>11.695343855421685</c:v>
                </c:pt>
                <c:pt idx="222">
                  <c:v>12.541004811037793</c:v>
                </c:pt>
                <c:pt idx="223">
                  <c:v>12.950214937163377</c:v>
                </c:pt>
                <c:pt idx="224">
                  <c:v>12.176600846245533</c:v>
                </c:pt>
                <c:pt idx="225">
                  <c:v>10.64783500297442</c:v>
                </c:pt>
                <c:pt idx="226">
                  <c:v>10.052432957244656</c:v>
                </c:pt>
                <c:pt idx="227">
                  <c:v>9.1309460545023704</c:v>
                </c:pt>
                <c:pt idx="228">
                  <c:v>8.9081947903130523</c:v>
                </c:pt>
                <c:pt idx="229">
                  <c:v>9.1082733882352951</c:v>
                </c:pt>
                <c:pt idx="230">
                  <c:v>9.5672950526315788</c:v>
                </c:pt>
                <c:pt idx="231">
                  <c:v>9.9607962902282026</c:v>
                </c:pt>
                <c:pt idx="232">
                  <c:v>11.423087873831776</c:v>
                </c:pt>
                <c:pt idx="233">
                  <c:v>13.061639372822299</c:v>
                </c:pt>
                <c:pt idx="234">
                  <c:v>14.147984991314416</c:v>
                </c:pt>
                <c:pt idx="235">
                  <c:v>14.216531430225823</c:v>
                </c:pt>
                <c:pt idx="236">
                  <c:v>13.774596428571428</c:v>
                </c:pt>
                <c:pt idx="237">
                  <c:v>12.852264151811385</c:v>
                </c:pt>
                <c:pt idx="238">
                  <c:v>11.661283880597015</c:v>
                </c:pt>
                <c:pt idx="239">
                  <c:v>11.607448247422681</c:v>
                </c:pt>
                <c:pt idx="240">
                  <c:v>13.644676127562642</c:v>
                </c:pt>
                <c:pt idx="241">
                  <c:v>13.801996840909091</c:v>
                </c:pt>
                <c:pt idx="242">
                  <c:v>13.24293066439523</c:v>
                </c:pt>
                <c:pt idx="243">
                  <c:v>13.636482448979592</c:v>
                </c:pt>
                <c:pt idx="244">
                  <c:v>14.875914923857868</c:v>
                </c:pt>
                <c:pt idx="245">
                  <c:v>15.428665458638154</c:v>
                </c:pt>
                <c:pt idx="246">
                  <c:v>14.974298015783541</c:v>
                </c:pt>
                <c:pt idx="247">
                  <c:v>14.533877485907553</c:v>
                </c:pt>
                <c:pt idx="248">
                  <c:v>13.519613127456486</c:v>
                </c:pt>
                <c:pt idx="249">
                  <c:v>10.984782972972972</c:v>
                </c:pt>
                <c:pt idx="250">
                  <c:v>10.644169081690142</c:v>
                </c:pt>
                <c:pt idx="251">
                  <c:v>9.7426359639233375</c:v>
                </c:pt>
                <c:pt idx="252">
                  <c:v>9.8327764321890836</c:v>
                </c:pt>
                <c:pt idx="253">
                  <c:v>9.6166879887640455</c:v>
                </c:pt>
                <c:pt idx="254">
                  <c:v>9.4173206722689073</c:v>
                </c:pt>
                <c:pt idx="255">
                  <c:v>10.114762989403236</c:v>
                </c:pt>
                <c:pt idx="256">
                  <c:v>11.26420766573816</c:v>
                </c:pt>
                <c:pt idx="257">
                  <c:v>12.628925679287304</c:v>
                </c:pt>
                <c:pt idx="258">
                  <c:v>13.5610523</c:v>
                </c:pt>
                <c:pt idx="259">
                  <c:v>13.69400629362881</c:v>
                </c:pt>
                <c:pt idx="260">
                  <c:v>13.396286847345133</c:v>
                </c:pt>
                <c:pt idx="261">
                  <c:v>11.249991357615894</c:v>
                </c:pt>
                <c:pt idx="262">
                  <c:v>10.422631438016529</c:v>
                </c:pt>
                <c:pt idx="263">
                  <c:v>10.249155544554457</c:v>
                </c:pt>
                <c:pt idx="264">
                  <c:v>10.606198751369112</c:v>
                </c:pt>
                <c:pt idx="265">
                  <c:v>11.064246470588236</c:v>
                </c:pt>
                <c:pt idx="266">
                  <c:v>12.578245448613377</c:v>
                </c:pt>
                <c:pt idx="267">
                  <c:v>13.156171899563319</c:v>
                </c:pt>
                <c:pt idx="268">
                  <c:v>13.9673806779661</c:v>
                </c:pt>
                <c:pt idx="269">
                  <c:v>15.620172321135993</c:v>
                </c:pt>
                <c:pt idx="270">
                  <c:v>16.43267474142624</c:v>
                </c:pt>
                <c:pt idx="271">
                  <c:v>16.476914341463413</c:v>
                </c:pt>
                <c:pt idx="272">
                  <c:v>15.745587325769854</c:v>
                </c:pt>
                <c:pt idx="273">
                  <c:v>13.624229399675501</c:v>
                </c:pt>
                <c:pt idx="274">
                  <c:v>12.503455881081079</c:v>
                </c:pt>
                <c:pt idx="275">
                  <c:v>12.137907784366577</c:v>
                </c:pt>
                <c:pt idx="276">
                  <c:v>12.33995584541063</c:v>
                </c:pt>
                <c:pt idx="277">
                  <c:v>12.491055650776646</c:v>
                </c:pt>
                <c:pt idx="278">
                  <c:v>12.692126039551042</c:v>
                </c:pt>
                <c:pt idx="279">
                  <c:v>13.316137011739592</c:v>
                </c:pt>
                <c:pt idx="280">
                  <c:v>14.630774824654624</c:v>
                </c:pt>
                <c:pt idx="281">
                  <c:v>16.393927750132345</c:v>
                </c:pt>
                <c:pt idx="282">
                  <c:v>16.952523934426228</c:v>
                </c:pt>
                <c:pt idx="283">
                  <c:v>17.193838033826641</c:v>
                </c:pt>
                <c:pt idx="284">
                  <c:v>16.603095964172816</c:v>
                </c:pt>
                <c:pt idx="285">
                  <c:v>14.505856320754718</c:v>
                </c:pt>
                <c:pt idx="286">
                  <c:v>14.128990798122064</c:v>
                </c:pt>
                <c:pt idx="287">
                  <c:v>13.696722723004696</c:v>
                </c:pt>
                <c:pt idx="288">
                  <c:v>13.469089039665972</c:v>
                </c:pt>
                <c:pt idx="289">
                  <c:v>13.376167765072765</c:v>
                </c:pt>
                <c:pt idx="290">
                  <c:v>13.290895370274468</c:v>
                </c:pt>
                <c:pt idx="291">
                  <c:v>14.52091725348477</c:v>
                </c:pt>
                <c:pt idx="292">
                  <c:v>15.580138202479338</c:v>
                </c:pt>
                <c:pt idx="293">
                  <c:v>16.855509168817761</c:v>
                </c:pt>
                <c:pt idx="294">
                  <c:v>18.051537629553614</c:v>
                </c:pt>
                <c:pt idx="295">
                  <c:v>18.725845456399796</c:v>
                </c:pt>
                <c:pt idx="296">
                  <c:v>19.72201038229376</c:v>
                </c:pt>
                <c:pt idx="297">
                  <c:v>19.549595861376194</c:v>
                </c:pt>
                <c:pt idx="298">
                  <c:v>18.692160605754669</c:v>
                </c:pt>
                <c:pt idx="299">
                  <c:v>17.449203634528015</c:v>
                </c:pt>
                <c:pt idx="300">
                  <c:v>17.72428624184646</c:v>
                </c:pt>
                <c:pt idx="301">
                  <c:v>16.599279899699095</c:v>
                </c:pt>
                <c:pt idx="302">
                  <c:v>15.614027531296944</c:v>
                </c:pt>
                <c:pt idx="303">
                  <c:v>15.654196502242151</c:v>
                </c:pt>
                <c:pt idx="304">
                  <c:v>16.948350491803279</c:v>
                </c:pt>
                <c:pt idx="305">
                  <c:v>17.680694539147673</c:v>
                </c:pt>
                <c:pt idx="306">
                  <c:v>18.343310832922626</c:v>
                </c:pt>
                <c:pt idx="307">
                  <c:v>18.796698194308146</c:v>
                </c:pt>
                <c:pt idx="308">
                  <c:v>18.340681331360948</c:v>
                </c:pt>
                <c:pt idx="309">
                  <c:v>14.669936077265973</c:v>
                </c:pt>
                <c:pt idx="310">
                  <c:v>14.592349158415841</c:v>
                </c:pt>
                <c:pt idx="311">
                  <c:v>14.606574505169865</c:v>
                </c:pt>
                <c:pt idx="312">
                  <c:v>14.163411267370243</c:v>
                </c:pt>
                <c:pt idx="313">
                  <c:v>14.062320772085826</c:v>
                </c:pt>
                <c:pt idx="314">
                  <c:v>14.773819775145162</c:v>
                </c:pt>
                <c:pt idx="315">
                  <c:v>15.304547818400808</c:v>
                </c:pt>
                <c:pt idx="316">
                  <c:v>16.821820928151677</c:v>
                </c:pt>
                <c:pt idx="317">
                  <c:v>18.599472248762268</c:v>
                </c:pt>
                <c:pt idx="318">
                  <c:v>19.056803485498769</c:v>
                </c:pt>
                <c:pt idx="319">
                  <c:v>19.050930451154976</c:v>
                </c:pt>
                <c:pt idx="320">
                  <c:v>18.198550839858644</c:v>
                </c:pt>
                <c:pt idx="321">
                  <c:v>16.490197705435254</c:v>
                </c:pt>
                <c:pt idx="322">
                  <c:v>14.643475796123962</c:v>
                </c:pt>
                <c:pt idx="323">
                  <c:v>13.81735674052354</c:v>
                </c:pt>
                <c:pt idx="324">
                  <c:v>13.658294871190627</c:v>
                </c:pt>
                <c:pt idx="325">
                  <c:v>14.00383310686596</c:v>
                </c:pt>
                <c:pt idx="326">
                  <c:v>14.563973061354522</c:v>
                </c:pt>
                <c:pt idx="327">
                  <c:v>16.035391395798861</c:v>
                </c:pt>
                <c:pt idx="328">
                  <c:v>17.965321930411505</c:v>
                </c:pt>
                <c:pt idx="329">
                  <c:v>20.587963258117473</c:v>
                </c:pt>
                <c:pt idx="330">
                  <c:v>22.452664362421007</c:v>
                </c:pt>
                <c:pt idx="331">
                  <c:v>21.836559047052909</c:v>
                </c:pt>
                <c:pt idx="332">
                  <c:v>19.914109540975069</c:v>
                </c:pt>
                <c:pt idx="333">
                  <c:v>16.857221272379544</c:v>
                </c:pt>
                <c:pt idx="334">
                  <c:v>15.328330917228469</c:v>
                </c:pt>
                <c:pt idx="335">
                  <c:v>14.380413703062468</c:v>
                </c:pt>
                <c:pt idx="336">
                  <c:v>13.953112096747557</c:v>
                </c:pt>
                <c:pt idx="337">
                  <c:v>13.646459857549186</c:v>
                </c:pt>
                <c:pt idx="338">
                  <c:v>13.347973420551071</c:v>
                </c:pt>
                <c:pt idx="339">
                  <c:v>13.000624289522305</c:v>
                </c:pt>
                <c:pt idx="340">
                  <c:v>14.293011444827295</c:v>
                </c:pt>
                <c:pt idx="341">
                  <c:v>15.718557865822433</c:v>
                </c:pt>
                <c:pt idx="342">
                  <c:v>16.836880666523847</c:v>
                </c:pt>
                <c:pt idx="343">
                  <c:v>17.154328176564782</c:v>
                </c:pt>
                <c:pt idx="344">
                  <c:v>16.232849472577261</c:v>
                </c:pt>
                <c:pt idx="345">
                  <c:v>12.881800442475832</c:v>
                </c:pt>
                <c:pt idx="346">
                  <c:v>12.511843965493432</c:v>
                </c:pt>
                <c:pt idx="347">
                  <c:v>11.350664826291599</c:v>
                </c:pt>
                <c:pt idx="348">
                  <c:v>11.49687428839451</c:v>
                </c:pt>
                <c:pt idx="349">
                  <c:v>11.649925597580678</c:v>
                </c:pt>
                <c:pt idx="350">
                  <c:v>11.973888341271486</c:v>
                </c:pt>
                <c:pt idx="351">
                  <c:v>13.03736391321949</c:v>
                </c:pt>
                <c:pt idx="352">
                  <c:v>14.294972954316403</c:v>
                </c:pt>
                <c:pt idx="353">
                  <c:v>16.191843357801964</c:v>
                </c:pt>
                <c:pt idx="354">
                  <c:v>17.631030719828004</c:v>
                </c:pt>
                <c:pt idx="355">
                  <c:v>18.081775360989301</c:v>
                </c:pt>
                <c:pt idx="356">
                  <c:v>16.953144900380703</c:v>
                </c:pt>
                <c:pt idx="357">
                  <c:v>14.452631574621957</c:v>
                </c:pt>
                <c:pt idx="358">
                  <c:v>11.743932268702402</c:v>
                </c:pt>
                <c:pt idx="359">
                  <c:v>10.71897554403299</c:v>
                </c:pt>
                <c:pt idx="360">
                  <c:v>10.602030287404673</c:v>
                </c:pt>
                <c:pt idx="361">
                  <c:v>10.823116078190933</c:v>
                </c:pt>
                <c:pt idx="362">
                  <c:v>11.075780054271041</c:v>
                </c:pt>
                <c:pt idx="363">
                  <c:v>11.908980067483128</c:v>
                </c:pt>
                <c:pt idx="364">
                  <c:v>13.158095394766093</c:v>
                </c:pt>
                <c:pt idx="365">
                  <c:v>15.468968309702653</c:v>
                </c:pt>
                <c:pt idx="366">
                  <c:v>16.941901530904044</c:v>
                </c:pt>
                <c:pt idx="367">
                  <c:v>17.452118727033948</c:v>
                </c:pt>
                <c:pt idx="368">
                  <c:v>16.325425156833163</c:v>
                </c:pt>
                <c:pt idx="369">
                  <c:v>13.416585259369997</c:v>
                </c:pt>
                <c:pt idx="370">
                  <c:v>11.236731878698224</c:v>
                </c:pt>
                <c:pt idx="371">
                  <c:v>10.248422020934155</c:v>
                </c:pt>
                <c:pt idx="372">
                  <c:v>10.004240545360306</c:v>
                </c:pt>
                <c:pt idx="373">
                  <c:v>9.827873997317413</c:v>
                </c:pt>
                <c:pt idx="374">
                  <c:v>10.775341246524317</c:v>
                </c:pt>
                <c:pt idx="375">
                  <c:v>11.301608471795587</c:v>
                </c:pt>
                <c:pt idx="376">
                  <c:v>13.043882639240836</c:v>
                </c:pt>
                <c:pt idx="377">
                  <c:v>14.671684877089477</c:v>
                </c:pt>
                <c:pt idx="378">
                  <c:v>15.65777331835527</c:v>
                </c:pt>
                <c:pt idx="379">
                  <c:v>16.28832846854996</c:v>
                </c:pt>
                <c:pt idx="380">
                  <c:v>15.081391205005929</c:v>
                </c:pt>
                <c:pt idx="381">
                  <c:v>11.937517448586672</c:v>
                </c:pt>
                <c:pt idx="382">
                  <c:v>10.23066052164886</c:v>
                </c:pt>
                <c:pt idx="383">
                  <c:v>10.040035309542665</c:v>
                </c:pt>
                <c:pt idx="384">
                  <c:v>9.3651182123542593</c:v>
                </c:pt>
                <c:pt idx="385">
                  <c:v>9.4052719745140774</c:v>
                </c:pt>
                <c:pt idx="386">
                  <c:v>9.5489302337606361</c:v>
                </c:pt>
                <c:pt idx="387">
                  <c:v>10.657427449321771</c:v>
                </c:pt>
                <c:pt idx="388">
                  <c:v>12.861815383157277</c:v>
                </c:pt>
                <c:pt idx="389">
                  <c:v>15.271520175212574</c:v>
                </c:pt>
                <c:pt idx="390">
                  <c:v>16.54510237854338</c:v>
                </c:pt>
                <c:pt idx="391">
                  <c:v>16.664126074719512</c:v>
                </c:pt>
                <c:pt idx="392">
                  <c:v>15.892475864517868</c:v>
                </c:pt>
                <c:pt idx="393">
                  <c:v>12.537669161868752</c:v>
                </c:pt>
                <c:pt idx="394">
                  <c:v>10.167078873492201</c:v>
                </c:pt>
                <c:pt idx="395">
                  <c:v>9.2344582981661922</c:v>
                </c:pt>
                <c:pt idx="396">
                  <c:v>9.3521439389102401</c:v>
                </c:pt>
                <c:pt idx="397">
                  <c:v>9.8360725180614779</c:v>
                </c:pt>
                <c:pt idx="398">
                  <c:v>10.770925004243763</c:v>
                </c:pt>
                <c:pt idx="399">
                  <c:v>11.795178655176208</c:v>
                </c:pt>
                <c:pt idx="400">
                  <c:v>13.591423400243796</c:v>
                </c:pt>
                <c:pt idx="401">
                  <c:v>15.996920245863357</c:v>
                </c:pt>
                <c:pt idx="402">
                  <c:v>17.096984527697561</c:v>
                </c:pt>
                <c:pt idx="403">
                  <c:v>17.341029558434556</c:v>
                </c:pt>
                <c:pt idx="404">
                  <c:v>16.220150534647967</c:v>
                </c:pt>
                <c:pt idx="405">
                  <c:v>13.101161032140784</c:v>
                </c:pt>
                <c:pt idx="406">
                  <c:v>10.757014590266291</c:v>
                </c:pt>
                <c:pt idx="407">
                  <c:v>9.9224456560093479</c:v>
                </c:pt>
                <c:pt idx="408">
                  <c:v>9.3816950000000006</c:v>
                </c:pt>
                <c:pt idx="409">
                  <c:v>9.1425111888604818</c:v>
                </c:pt>
                <c:pt idx="410">
                  <c:v>9.9096600870694154</c:v>
                </c:pt>
                <c:pt idx="411">
                  <c:v>10.82330882782812</c:v>
                </c:pt>
                <c:pt idx="412">
                  <c:v>12.360444976068209</c:v>
                </c:pt>
                <c:pt idx="413">
                  <c:v>14.453655327432884</c:v>
                </c:pt>
                <c:pt idx="414">
                  <c:v>15.809692254230287</c:v>
                </c:pt>
                <c:pt idx="415">
                  <c:v>16.472191865688433</c:v>
                </c:pt>
                <c:pt idx="416">
                  <c:v>15.563692867664953</c:v>
                </c:pt>
                <c:pt idx="417">
                  <c:v>12.889676854170689</c:v>
                </c:pt>
                <c:pt idx="418">
                  <c:v>10.714161516007026</c:v>
                </c:pt>
                <c:pt idx="419">
                  <c:v>9.6775548413908918</c:v>
                </c:pt>
                <c:pt idx="420">
                  <c:v>9.4238520920089286</c:v>
                </c:pt>
                <c:pt idx="421">
                  <c:v>9.3263742261349289</c:v>
                </c:pt>
                <c:pt idx="422">
                  <c:v>10.173459907537241</c:v>
                </c:pt>
                <c:pt idx="423">
                  <c:v>11.040847855576139</c:v>
                </c:pt>
                <c:pt idx="424">
                  <c:v>12.588404648731997</c:v>
                </c:pt>
                <c:pt idx="425">
                  <c:v>14.485238635556652</c:v>
                </c:pt>
                <c:pt idx="426">
                  <c:v>15.95094965518739</c:v>
                </c:pt>
                <c:pt idx="427">
                  <c:v>16.720937253904136</c:v>
                </c:pt>
                <c:pt idx="428">
                  <c:v>15.855473851112537</c:v>
                </c:pt>
                <c:pt idx="429">
                  <c:v>13.158275556963822</c:v>
                </c:pt>
                <c:pt idx="430">
                  <c:v>10.931996439879777</c:v>
                </c:pt>
                <c:pt idx="431">
                  <c:v>9.7700791697355438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145664"/>
        <c:axId val="236155648"/>
      </c:lineChart>
      <c:dateAx>
        <c:axId val="236145664"/>
        <c:scaling>
          <c:orientation val="minMax"/>
        </c:scaling>
        <c:delete val="0"/>
        <c:axPos val="b"/>
        <c:numFmt formatCode="mmm\ yy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155648"/>
        <c:crosses val="autoZero"/>
        <c:auto val="1"/>
        <c:lblOffset val="100"/>
        <c:baseTimeUnit val="months"/>
        <c:majorUnit val="4"/>
        <c:majorTimeUnit val="years"/>
        <c:minorUnit val="1"/>
        <c:minorTimeUnit val="years"/>
      </c:dateAx>
      <c:valAx>
        <c:axId val="236155648"/>
        <c:scaling>
          <c:orientation val="minMax"/>
          <c:max val="24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6145664"/>
        <c:crosses val="autoZero"/>
        <c:crossBetween val="between"/>
        <c:majorUnit val="2"/>
      </c:valAx>
      <c:dateAx>
        <c:axId val="236157184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one"/>
        <c:crossAx val="236167168"/>
        <c:crosses val="autoZero"/>
        <c:auto val="1"/>
        <c:lblOffset val="100"/>
        <c:baseTimeUnit val="months"/>
      </c:dateAx>
      <c:valAx>
        <c:axId val="236167168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361571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536912751677858"/>
          <c:y val="0.15451388888888998"/>
          <c:w val="0.3970917225950783"/>
          <c:h val="4.340277777777771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Residential Electricity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cents per kilowatthour (kwh)</a:t>
            </a:r>
          </a:p>
        </c:rich>
      </c:tx>
      <c:layout>
        <c:manualLayout>
          <c:xMode val="edge"/>
          <c:yMode val="edge"/>
          <c:x val="2.4608853423523664E-2"/>
          <c:y val="2.0833333333333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062722908280922E-2"/>
          <c:y val="0.14178277194517352"/>
          <c:w val="0.88143273017242318"/>
          <c:h val="0.68807979731700264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'Electricity-A'!$A$41:$A$97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'Electricity-A'!$E$41:$E$97</c:f>
              <c:numCache>
                <c:formatCode>General</c:formatCode>
                <c:ptCount val="57"/>
                <c:pt idx="52">
                  <c:v>0</c:v>
                </c:pt>
                <c:pt idx="53">
                  <c:v>0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38771584"/>
        <c:axId val="238781568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'Electricity-A'!$A$41:$A$97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'Electricity-A'!$C$41:$C$97</c:f>
              <c:numCache>
                <c:formatCode>0.00</c:formatCode>
                <c:ptCount val="57"/>
                <c:pt idx="0">
                  <c:v>2.6</c:v>
                </c:pt>
                <c:pt idx="1">
                  <c:v>2.6</c:v>
                </c:pt>
                <c:pt idx="2">
                  <c:v>2.6</c:v>
                </c:pt>
                <c:pt idx="3">
                  <c:v>2.5</c:v>
                </c:pt>
                <c:pt idx="4">
                  <c:v>2.5</c:v>
                </c:pt>
                <c:pt idx="5">
                  <c:v>2.4</c:v>
                </c:pt>
                <c:pt idx="6">
                  <c:v>2.2999999999999998</c:v>
                </c:pt>
                <c:pt idx="7">
                  <c:v>2.2999999999999998</c:v>
                </c:pt>
                <c:pt idx="8">
                  <c:v>2.2999999999999998</c:v>
                </c:pt>
                <c:pt idx="9">
                  <c:v>2.2000000000000002</c:v>
                </c:pt>
                <c:pt idx="10">
                  <c:v>2.2000000000000002</c:v>
                </c:pt>
                <c:pt idx="11">
                  <c:v>2.2999999999999998</c:v>
                </c:pt>
                <c:pt idx="12">
                  <c:v>2.4</c:v>
                </c:pt>
                <c:pt idx="13">
                  <c:v>2.5</c:v>
                </c:pt>
                <c:pt idx="14">
                  <c:v>3.1</c:v>
                </c:pt>
                <c:pt idx="15">
                  <c:v>3.5</c:v>
                </c:pt>
                <c:pt idx="16">
                  <c:v>3.7</c:v>
                </c:pt>
                <c:pt idx="17">
                  <c:v>4.0869737195000004</c:v>
                </c:pt>
                <c:pt idx="18">
                  <c:v>4.3026260775000003</c:v>
                </c:pt>
                <c:pt idx="19">
                  <c:v>4.6354266650999998</c:v>
                </c:pt>
                <c:pt idx="20">
                  <c:v>5.3572139178000002</c:v>
                </c:pt>
                <c:pt idx="21">
                  <c:v>6.2015212975000003</c:v>
                </c:pt>
                <c:pt idx="22">
                  <c:v>6.8406523882999997</c:v>
                </c:pt>
                <c:pt idx="23">
                  <c:v>7.1883668853999998</c:v>
                </c:pt>
                <c:pt idx="24">
                  <c:v>7.5589810956000001</c:v>
                </c:pt>
                <c:pt idx="25">
                  <c:v>7.7918994672000004</c:v>
                </c:pt>
                <c:pt idx="26">
                  <c:v>7.4058137809</c:v>
                </c:pt>
                <c:pt idx="27">
                  <c:v>7.4107566952999999</c:v>
                </c:pt>
                <c:pt idx="28">
                  <c:v>7.4911297113000002</c:v>
                </c:pt>
                <c:pt idx="29">
                  <c:v>7.6431419713000004</c:v>
                </c:pt>
                <c:pt idx="30">
                  <c:v>7.8491344834000003</c:v>
                </c:pt>
                <c:pt idx="31">
                  <c:v>8.0534852996000001</c:v>
                </c:pt>
                <c:pt idx="32">
                  <c:v>8.2336742423999993</c:v>
                </c:pt>
                <c:pt idx="33">
                  <c:v>8.3360960115000005</c:v>
                </c:pt>
                <c:pt idx="34">
                  <c:v>8.4048741943999996</c:v>
                </c:pt>
                <c:pt idx="35">
                  <c:v>8.4030444212000006</c:v>
                </c:pt>
                <c:pt idx="36">
                  <c:v>8.3597411438000009</c:v>
                </c:pt>
                <c:pt idx="37">
                  <c:v>8.4310266171000006</c:v>
                </c:pt>
                <c:pt idx="38">
                  <c:v>8.2605004342000008</c:v>
                </c:pt>
                <c:pt idx="39">
                  <c:v>8.1643699903000009</c:v>
                </c:pt>
                <c:pt idx="40">
                  <c:v>8.2355809661000006</c:v>
                </c:pt>
                <c:pt idx="41">
                  <c:v>8.5844156740000006</c:v>
                </c:pt>
                <c:pt idx="42">
                  <c:v>8.4456714849000001</c:v>
                </c:pt>
                <c:pt idx="43">
                  <c:v>8.7199791537000007</c:v>
                </c:pt>
                <c:pt idx="44">
                  <c:v>8.9459578119999996</c:v>
                </c:pt>
                <c:pt idx="45">
                  <c:v>9.4275651531999998</c:v>
                </c:pt>
                <c:pt idx="46">
                  <c:v>10.402749838</c:v>
                </c:pt>
                <c:pt idx="47">
                  <c:v>10.651059168</c:v>
                </c:pt>
                <c:pt idx="48">
                  <c:v>11.263414375</c:v>
                </c:pt>
                <c:pt idx="49">
                  <c:v>11.507102142000001</c:v>
                </c:pt>
                <c:pt idx="50">
                  <c:v>11.536083499</c:v>
                </c:pt>
                <c:pt idx="51">
                  <c:v>11.71686291</c:v>
                </c:pt>
                <c:pt idx="52">
                  <c:v>11.878472863000001</c:v>
                </c:pt>
                <c:pt idx="53">
                  <c:v>12.115900999000001</c:v>
                </c:pt>
                <c:pt idx="54">
                  <c:v>12.498878992</c:v>
                </c:pt>
                <c:pt idx="55">
                  <c:v>12.632683395999999</c:v>
                </c:pt>
                <c:pt idx="56">
                  <c:v>12.86424785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'Electricity-A'!$A$101</c:f>
              <c:strCache>
                <c:ptCount val="1"/>
                <c:pt idx="0">
                  <c:v>Real Price (Jan 2015 $)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'Electricity-A'!$A$41:$A$97</c:f>
              <c:numCache>
                <c:formatCode>General</c:formatCode>
                <c:ptCount val="57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</c:numCache>
            </c:numRef>
          </c:cat>
          <c:val>
            <c:numRef>
              <c:f>'Electricity-A'!$D$41:$D$97</c:f>
              <c:numCache>
                <c:formatCode>0.00</c:formatCode>
                <c:ptCount val="57"/>
                <c:pt idx="0">
                  <c:v>20.796433783783787</c:v>
                </c:pt>
                <c:pt idx="1">
                  <c:v>20.587773913043481</c:v>
                </c:pt>
                <c:pt idx="2">
                  <c:v>20.383259602649009</c:v>
                </c:pt>
                <c:pt idx="3">
                  <c:v>19.343088235294118</c:v>
                </c:pt>
                <c:pt idx="4">
                  <c:v>19.093500000000002</c:v>
                </c:pt>
                <c:pt idx="5">
                  <c:v>18.038811428571428</c:v>
                </c:pt>
                <c:pt idx="6">
                  <c:v>16.806994444444442</c:v>
                </c:pt>
                <c:pt idx="7">
                  <c:v>16.30379101796407</c:v>
                </c:pt>
                <c:pt idx="8">
                  <c:v>15.647891379310344</c:v>
                </c:pt>
                <c:pt idx="9">
                  <c:v>14.192661580381474</c:v>
                </c:pt>
                <c:pt idx="10">
                  <c:v>13.424502061855671</c:v>
                </c:pt>
                <c:pt idx="11">
                  <c:v>13.445595555555553</c:v>
                </c:pt>
                <c:pt idx="12">
                  <c:v>13.593841148325359</c:v>
                </c:pt>
                <c:pt idx="13">
                  <c:v>13.331047297297298</c:v>
                </c:pt>
                <c:pt idx="14">
                  <c:v>14.887507910750507</c:v>
                </c:pt>
                <c:pt idx="15">
                  <c:v>15.395409196470041</c:v>
                </c:pt>
                <c:pt idx="16">
                  <c:v>15.386588641776269</c:v>
                </c:pt>
                <c:pt idx="17">
                  <c:v>15.963092311893332</c:v>
                </c:pt>
                <c:pt idx="18">
                  <c:v>15.614058018056696</c:v>
                </c:pt>
                <c:pt idx="19">
                  <c:v>15.120287062844321</c:v>
                </c:pt>
                <c:pt idx="20">
                  <c:v>15.39596301260501</c:v>
                </c:pt>
                <c:pt idx="21">
                  <c:v>16.146647303761405</c:v>
                </c:pt>
                <c:pt idx="22">
                  <c:v>16.777507821837716</c:v>
                </c:pt>
                <c:pt idx="23">
                  <c:v>17.090344074706639</c:v>
                </c:pt>
                <c:pt idx="24">
                  <c:v>17.219305601632421</c:v>
                </c:pt>
                <c:pt idx="25">
                  <c:v>17.145031995488768</c:v>
                </c:pt>
                <c:pt idx="26">
                  <c:v>15.984769677650988</c:v>
                </c:pt>
                <c:pt idx="27">
                  <c:v>15.442860278777186</c:v>
                </c:pt>
                <c:pt idx="28">
                  <c:v>14.995522094859956</c:v>
                </c:pt>
                <c:pt idx="29">
                  <c:v>14.600301543934414</c:v>
                </c:pt>
                <c:pt idx="30">
                  <c:v>14.223022163580614</c:v>
                </c:pt>
                <c:pt idx="31">
                  <c:v>14.002974399476914</c:v>
                </c:pt>
                <c:pt idx="32">
                  <c:v>13.893684909228895</c:v>
                </c:pt>
                <c:pt idx="33">
                  <c:v>13.660834677453769</c:v>
                </c:pt>
                <c:pt idx="34">
                  <c:v>13.425083294596911</c:v>
                </c:pt>
                <c:pt idx="35">
                  <c:v>13.055888146430137</c:v>
                </c:pt>
                <c:pt idx="36">
                  <c:v>12.618056403783426</c:v>
                </c:pt>
                <c:pt idx="37">
                  <c:v>12.434977749563158</c:v>
                </c:pt>
                <c:pt idx="38">
                  <c:v>11.997859781448339</c:v>
                </c:pt>
                <c:pt idx="39">
                  <c:v>11.603749916879119</c:v>
                </c:pt>
                <c:pt idx="40">
                  <c:v>11.323725740584681</c:v>
                </c:pt>
                <c:pt idx="41">
                  <c:v>11.480015651429902</c:v>
                </c:pt>
                <c:pt idx="42">
                  <c:v>11.117079948063248</c:v>
                </c:pt>
                <c:pt idx="43">
                  <c:v>11.220309958926737</c:v>
                </c:pt>
                <c:pt idx="44">
                  <c:v>11.211996668746602</c:v>
                </c:pt>
                <c:pt idx="45">
                  <c:v>11.430853546062327</c:v>
                </c:pt>
                <c:pt idx="46">
                  <c:v>12.219533518182704</c:v>
                </c:pt>
                <c:pt idx="47">
                  <c:v>12.162089816559291</c:v>
                </c:pt>
                <c:pt idx="48">
                  <c:v>12.388694900920076</c:v>
                </c:pt>
                <c:pt idx="49">
                  <c:v>12.697405594131578</c:v>
                </c:pt>
                <c:pt idx="50">
                  <c:v>12.524208265889614</c:v>
                </c:pt>
                <c:pt idx="51">
                  <c:v>12.332964896767995</c:v>
                </c:pt>
                <c:pt idx="52">
                  <c:v>12.248925860579334</c:v>
                </c:pt>
                <c:pt idx="53">
                  <c:v>12.31348889341697</c:v>
                </c:pt>
                <c:pt idx="54">
                  <c:v>12.49676313990903</c:v>
                </c:pt>
                <c:pt idx="55">
                  <c:v>12.552569284087021</c:v>
                </c:pt>
                <c:pt idx="56">
                  <c:v>12.491726895209498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768512"/>
        <c:axId val="238770048"/>
      </c:lineChart>
      <c:catAx>
        <c:axId val="238768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770048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38770048"/>
        <c:scaling>
          <c:orientation val="minMax"/>
          <c:max val="22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38768512"/>
        <c:crosses val="autoZero"/>
        <c:crossBetween val="between"/>
        <c:majorUnit val="2"/>
      </c:valAx>
      <c:catAx>
        <c:axId val="238771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38781568"/>
        <c:crosses val="autoZero"/>
        <c:auto val="1"/>
        <c:lblAlgn val="ctr"/>
        <c:lblOffset val="100"/>
        <c:noMultiLvlLbl val="0"/>
      </c:catAx>
      <c:valAx>
        <c:axId val="238781568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387715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97766386584228"/>
          <c:y val="0.15740777194517391"/>
          <c:w val="0.39709219233502091"/>
          <c:h val="4.34027777777776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Quarterly Residential Electricity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cents per kilowatthour (kwh)</a:t>
            </a:r>
          </a:p>
        </c:rich>
      </c:tx>
      <c:layout>
        <c:manualLayout>
          <c:xMode val="edge"/>
          <c:yMode val="edge"/>
          <c:x val="2.013446305788958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062722908280922E-2"/>
          <c:y val="0.14872721638961792"/>
          <c:w val="0.87919559126336455"/>
          <c:h val="0.68113535287255755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'Electricity-Q'!$A$41:$A$204</c:f>
              <c:strCache>
                <c:ptCount val="164"/>
                <c:pt idx="0">
                  <c:v>1976Q1</c:v>
                </c:pt>
                <c:pt idx="1">
                  <c:v>1976Q2</c:v>
                </c:pt>
                <c:pt idx="2">
                  <c:v>1976Q3</c:v>
                </c:pt>
                <c:pt idx="3">
                  <c:v>1976Q4</c:v>
                </c:pt>
                <c:pt idx="4">
                  <c:v>1977Q1</c:v>
                </c:pt>
                <c:pt idx="5">
                  <c:v>1977Q2</c:v>
                </c:pt>
                <c:pt idx="6">
                  <c:v>1977Q3</c:v>
                </c:pt>
                <c:pt idx="7">
                  <c:v>1977Q4</c:v>
                </c:pt>
                <c:pt idx="8">
                  <c:v>1978Q1</c:v>
                </c:pt>
                <c:pt idx="9">
                  <c:v>1978Q2</c:v>
                </c:pt>
                <c:pt idx="10">
                  <c:v>1978Q3</c:v>
                </c:pt>
                <c:pt idx="11">
                  <c:v>1978Q4</c:v>
                </c:pt>
                <c:pt idx="12">
                  <c:v>1979Q1</c:v>
                </c:pt>
                <c:pt idx="13">
                  <c:v>1979Q2</c:v>
                </c:pt>
                <c:pt idx="14">
                  <c:v>1979Q3</c:v>
                </c:pt>
                <c:pt idx="15">
                  <c:v>1979Q4</c:v>
                </c:pt>
                <c:pt idx="16">
                  <c:v>1980Q1</c:v>
                </c:pt>
                <c:pt idx="17">
                  <c:v>1980Q2</c:v>
                </c:pt>
                <c:pt idx="18">
                  <c:v>1980Q3</c:v>
                </c:pt>
                <c:pt idx="19">
                  <c:v>1980Q4</c:v>
                </c:pt>
                <c:pt idx="20">
                  <c:v>1981Q1</c:v>
                </c:pt>
                <c:pt idx="21">
                  <c:v>1981Q2</c:v>
                </c:pt>
                <c:pt idx="22">
                  <c:v>1981Q3</c:v>
                </c:pt>
                <c:pt idx="23">
                  <c:v>1981Q4</c:v>
                </c:pt>
                <c:pt idx="24">
                  <c:v>1982Q1</c:v>
                </c:pt>
                <c:pt idx="25">
                  <c:v>1982Q2</c:v>
                </c:pt>
                <c:pt idx="26">
                  <c:v>1982Q3</c:v>
                </c:pt>
                <c:pt idx="27">
                  <c:v>1982Q4</c:v>
                </c:pt>
                <c:pt idx="28">
                  <c:v>1983Q1</c:v>
                </c:pt>
                <c:pt idx="29">
                  <c:v>1983Q2</c:v>
                </c:pt>
                <c:pt idx="30">
                  <c:v>1983Q3</c:v>
                </c:pt>
                <c:pt idx="31">
                  <c:v>1983Q4</c:v>
                </c:pt>
                <c:pt idx="32">
                  <c:v>1984Q1</c:v>
                </c:pt>
                <c:pt idx="33">
                  <c:v>1984Q2</c:v>
                </c:pt>
                <c:pt idx="34">
                  <c:v>1984Q3</c:v>
                </c:pt>
                <c:pt idx="35">
                  <c:v>1984Q4</c:v>
                </c:pt>
                <c:pt idx="36">
                  <c:v>1985Q1</c:v>
                </c:pt>
                <c:pt idx="37">
                  <c:v>1985Q2</c:v>
                </c:pt>
                <c:pt idx="38">
                  <c:v>1985Q3</c:v>
                </c:pt>
                <c:pt idx="39">
                  <c:v>1985Q4</c:v>
                </c:pt>
                <c:pt idx="40">
                  <c:v>1986Q1</c:v>
                </c:pt>
                <c:pt idx="41">
                  <c:v>1986Q2</c:v>
                </c:pt>
                <c:pt idx="42">
                  <c:v>1986Q3</c:v>
                </c:pt>
                <c:pt idx="43">
                  <c:v>1986Q4</c:v>
                </c:pt>
                <c:pt idx="44">
                  <c:v>1987Q1</c:v>
                </c:pt>
                <c:pt idx="45">
                  <c:v>1987Q2</c:v>
                </c:pt>
                <c:pt idx="46">
                  <c:v>1987Q3</c:v>
                </c:pt>
                <c:pt idx="47">
                  <c:v>1987Q4</c:v>
                </c:pt>
                <c:pt idx="48">
                  <c:v>1988Q1</c:v>
                </c:pt>
                <c:pt idx="49">
                  <c:v>1988Q2</c:v>
                </c:pt>
                <c:pt idx="50">
                  <c:v>1988Q3</c:v>
                </c:pt>
                <c:pt idx="51">
                  <c:v>1988Q4</c:v>
                </c:pt>
                <c:pt idx="52">
                  <c:v>1989Q1</c:v>
                </c:pt>
                <c:pt idx="53">
                  <c:v>1989Q2</c:v>
                </c:pt>
                <c:pt idx="54">
                  <c:v>1989Q3</c:v>
                </c:pt>
                <c:pt idx="55">
                  <c:v>1989Q4</c:v>
                </c:pt>
                <c:pt idx="56">
                  <c:v>1990Q1</c:v>
                </c:pt>
                <c:pt idx="57">
                  <c:v>1990Q2</c:v>
                </c:pt>
                <c:pt idx="58">
                  <c:v>1990Q3</c:v>
                </c:pt>
                <c:pt idx="59">
                  <c:v>1990Q4</c:v>
                </c:pt>
                <c:pt idx="60">
                  <c:v>1991Q1</c:v>
                </c:pt>
                <c:pt idx="61">
                  <c:v>1991Q2</c:v>
                </c:pt>
                <c:pt idx="62">
                  <c:v>1991Q3</c:v>
                </c:pt>
                <c:pt idx="63">
                  <c:v>1991Q4</c:v>
                </c:pt>
                <c:pt idx="64">
                  <c:v>1992Q1</c:v>
                </c:pt>
                <c:pt idx="65">
                  <c:v>1992Q2</c:v>
                </c:pt>
                <c:pt idx="66">
                  <c:v>1992Q3</c:v>
                </c:pt>
                <c:pt idx="67">
                  <c:v>1992Q4</c:v>
                </c:pt>
                <c:pt idx="68">
                  <c:v>1993Q1</c:v>
                </c:pt>
                <c:pt idx="69">
                  <c:v>1993Q2</c:v>
                </c:pt>
                <c:pt idx="70">
                  <c:v>1993Q3</c:v>
                </c:pt>
                <c:pt idx="71">
                  <c:v>1993Q4</c:v>
                </c:pt>
                <c:pt idx="72">
                  <c:v>1994Q1</c:v>
                </c:pt>
                <c:pt idx="73">
                  <c:v>1994Q2</c:v>
                </c:pt>
                <c:pt idx="74">
                  <c:v>1994Q3</c:v>
                </c:pt>
                <c:pt idx="75">
                  <c:v>1994Q4</c:v>
                </c:pt>
                <c:pt idx="76">
                  <c:v>1995Q1</c:v>
                </c:pt>
                <c:pt idx="77">
                  <c:v>1995Q2</c:v>
                </c:pt>
                <c:pt idx="78">
                  <c:v>1995Q3</c:v>
                </c:pt>
                <c:pt idx="79">
                  <c:v>1995Q4</c:v>
                </c:pt>
                <c:pt idx="80">
                  <c:v>1996Q1</c:v>
                </c:pt>
                <c:pt idx="81">
                  <c:v>1996Q2</c:v>
                </c:pt>
                <c:pt idx="82">
                  <c:v>1996Q3</c:v>
                </c:pt>
                <c:pt idx="83">
                  <c:v>1996Q4</c:v>
                </c:pt>
                <c:pt idx="84">
                  <c:v>1997Q1</c:v>
                </c:pt>
                <c:pt idx="85">
                  <c:v>1997Q2</c:v>
                </c:pt>
                <c:pt idx="86">
                  <c:v>1997Q3</c:v>
                </c:pt>
                <c:pt idx="87">
                  <c:v>1997Q4</c:v>
                </c:pt>
                <c:pt idx="88">
                  <c:v>1998Q1</c:v>
                </c:pt>
                <c:pt idx="89">
                  <c:v>1998Q2</c:v>
                </c:pt>
                <c:pt idx="90">
                  <c:v>1998Q3</c:v>
                </c:pt>
                <c:pt idx="91">
                  <c:v>1998Q4</c:v>
                </c:pt>
                <c:pt idx="92">
                  <c:v>1999Q1</c:v>
                </c:pt>
                <c:pt idx="93">
                  <c:v>1999Q2</c:v>
                </c:pt>
                <c:pt idx="94">
                  <c:v>1999Q3</c:v>
                </c:pt>
                <c:pt idx="95">
                  <c:v>1999Q4</c:v>
                </c:pt>
                <c:pt idx="96">
                  <c:v>2000Q1</c:v>
                </c:pt>
                <c:pt idx="97">
                  <c:v>2000Q2</c:v>
                </c:pt>
                <c:pt idx="98">
                  <c:v>2000Q3</c:v>
                </c:pt>
                <c:pt idx="99">
                  <c:v>2000Q4</c:v>
                </c:pt>
                <c:pt idx="100">
                  <c:v>2001Q1</c:v>
                </c:pt>
                <c:pt idx="101">
                  <c:v>2001Q2</c:v>
                </c:pt>
                <c:pt idx="102">
                  <c:v>2001Q3</c:v>
                </c:pt>
                <c:pt idx="103">
                  <c:v>2001Q4</c:v>
                </c:pt>
                <c:pt idx="104">
                  <c:v>2002Q1</c:v>
                </c:pt>
                <c:pt idx="105">
                  <c:v>2002Q2</c:v>
                </c:pt>
                <c:pt idx="106">
                  <c:v>2002Q3</c:v>
                </c:pt>
                <c:pt idx="107">
                  <c:v>2002Q4</c:v>
                </c:pt>
                <c:pt idx="108">
                  <c:v>2003Q1</c:v>
                </c:pt>
                <c:pt idx="109">
                  <c:v>2003Q2</c:v>
                </c:pt>
                <c:pt idx="110">
                  <c:v>2003Q3</c:v>
                </c:pt>
                <c:pt idx="111">
                  <c:v>2003Q4</c:v>
                </c:pt>
                <c:pt idx="112">
                  <c:v>2004Q1</c:v>
                </c:pt>
                <c:pt idx="113">
                  <c:v>2004Q2</c:v>
                </c:pt>
                <c:pt idx="114">
                  <c:v>2004Q3</c:v>
                </c:pt>
                <c:pt idx="115">
                  <c:v>2004Q4</c:v>
                </c:pt>
                <c:pt idx="116">
                  <c:v>2005Q1</c:v>
                </c:pt>
                <c:pt idx="117">
                  <c:v>2005Q2</c:v>
                </c:pt>
                <c:pt idx="118">
                  <c:v>2005Q3</c:v>
                </c:pt>
                <c:pt idx="119">
                  <c:v>2005Q4</c:v>
                </c:pt>
                <c:pt idx="120">
                  <c:v>2006Q1</c:v>
                </c:pt>
                <c:pt idx="121">
                  <c:v>2006Q2</c:v>
                </c:pt>
                <c:pt idx="122">
                  <c:v>2006Q3</c:v>
                </c:pt>
                <c:pt idx="123">
                  <c:v>2006Q4</c:v>
                </c:pt>
                <c:pt idx="124">
                  <c:v>2007Q1</c:v>
                </c:pt>
                <c:pt idx="125">
                  <c:v>2007Q2</c:v>
                </c:pt>
                <c:pt idx="126">
                  <c:v>2007Q3</c:v>
                </c:pt>
                <c:pt idx="127">
                  <c:v>2007Q4</c:v>
                </c:pt>
                <c:pt idx="128">
                  <c:v>2008Q1</c:v>
                </c:pt>
                <c:pt idx="129">
                  <c:v>2008Q2</c:v>
                </c:pt>
                <c:pt idx="130">
                  <c:v>2008Q3</c:v>
                </c:pt>
                <c:pt idx="131">
                  <c:v>2008Q4</c:v>
                </c:pt>
                <c:pt idx="132">
                  <c:v>2009Q1</c:v>
                </c:pt>
                <c:pt idx="133">
                  <c:v>2009Q2</c:v>
                </c:pt>
                <c:pt idx="134">
                  <c:v>2009Q3</c:v>
                </c:pt>
                <c:pt idx="135">
                  <c:v>2009Q4</c:v>
                </c:pt>
                <c:pt idx="136">
                  <c:v>2010Q1</c:v>
                </c:pt>
                <c:pt idx="137">
                  <c:v>2010Q2</c:v>
                </c:pt>
                <c:pt idx="138">
                  <c:v>2010Q3</c:v>
                </c:pt>
                <c:pt idx="139">
                  <c:v>2010Q4</c:v>
                </c:pt>
                <c:pt idx="140">
                  <c:v>2011Q1</c:v>
                </c:pt>
                <c:pt idx="141">
                  <c:v>2011Q2</c:v>
                </c:pt>
                <c:pt idx="142">
                  <c:v>2011Q3</c:v>
                </c:pt>
                <c:pt idx="143">
                  <c:v>2011Q4</c:v>
                </c:pt>
                <c:pt idx="144">
                  <c:v>2012Q1</c:v>
                </c:pt>
                <c:pt idx="145">
                  <c:v>2012Q2</c:v>
                </c:pt>
                <c:pt idx="146">
                  <c:v>2012Q3</c:v>
                </c:pt>
                <c:pt idx="147">
                  <c:v>2012Q4</c:v>
                </c:pt>
                <c:pt idx="148">
                  <c:v>2013Q1</c:v>
                </c:pt>
                <c:pt idx="149">
                  <c:v>2013Q2</c:v>
                </c:pt>
                <c:pt idx="150">
                  <c:v>2013Q3</c:v>
                </c:pt>
                <c:pt idx="151">
                  <c:v>2013Q4</c:v>
                </c:pt>
                <c:pt idx="152">
                  <c:v>2014Q1</c:v>
                </c:pt>
                <c:pt idx="153">
                  <c:v>2014Q2</c:v>
                </c:pt>
                <c:pt idx="154">
                  <c:v>2014Q3</c:v>
                </c:pt>
                <c:pt idx="155">
                  <c:v>2014Q4</c:v>
                </c:pt>
                <c:pt idx="156">
                  <c:v>2015Q1</c:v>
                </c:pt>
                <c:pt idx="157">
                  <c:v>2015Q2</c:v>
                </c:pt>
                <c:pt idx="158">
                  <c:v>2015Q3</c:v>
                </c:pt>
                <c:pt idx="159">
                  <c:v>2015Q4</c:v>
                </c:pt>
                <c:pt idx="160">
                  <c:v>2016Q1</c:v>
                </c:pt>
                <c:pt idx="161">
                  <c:v>2016Q2</c:v>
                </c:pt>
                <c:pt idx="162">
                  <c:v>2016Q3</c:v>
                </c:pt>
                <c:pt idx="163">
                  <c:v>2016Q4</c:v>
                </c:pt>
              </c:strCache>
            </c:strRef>
          </c:cat>
          <c:val>
            <c:numRef>
              <c:f>'Electricity-Q'!$E$41:$E$204</c:f>
              <c:numCache>
                <c:formatCode>General</c:formatCode>
                <c:ptCount val="164"/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6181888"/>
        <c:axId val="226183424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'Electricity-Q'!$A$41:$A$204</c:f>
              <c:strCache>
                <c:ptCount val="164"/>
                <c:pt idx="0">
                  <c:v>1976Q1</c:v>
                </c:pt>
                <c:pt idx="1">
                  <c:v>1976Q2</c:v>
                </c:pt>
                <c:pt idx="2">
                  <c:v>1976Q3</c:v>
                </c:pt>
                <c:pt idx="3">
                  <c:v>1976Q4</c:v>
                </c:pt>
                <c:pt idx="4">
                  <c:v>1977Q1</c:v>
                </c:pt>
                <c:pt idx="5">
                  <c:v>1977Q2</c:v>
                </c:pt>
                <c:pt idx="6">
                  <c:v>1977Q3</c:v>
                </c:pt>
                <c:pt idx="7">
                  <c:v>1977Q4</c:v>
                </c:pt>
                <c:pt idx="8">
                  <c:v>1978Q1</c:v>
                </c:pt>
                <c:pt idx="9">
                  <c:v>1978Q2</c:v>
                </c:pt>
                <c:pt idx="10">
                  <c:v>1978Q3</c:v>
                </c:pt>
                <c:pt idx="11">
                  <c:v>1978Q4</c:v>
                </c:pt>
                <c:pt idx="12">
                  <c:v>1979Q1</c:v>
                </c:pt>
                <c:pt idx="13">
                  <c:v>1979Q2</c:v>
                </c:pt>
                <c:pt idx="14">
                  <c:v>1979Q3</c:v>
                </c:pt>
                <c:pt idx="15">
                  <c:v>1979Q4</c:v>
                </c:pt>
                <c:pt idx="16">
                  <c:v>1980Q1</c:v>
                </c:pt>
                <c:pt idx="17">
                  <c:v>1980Q2</c:v>
                </c:pt>
                <c:pt idx="18">
                  <c:v>1980Q3</c:v>
                </c:pt>
                <c:pt idx="19">
                  <c:v>1980Q4</c:v>
                </c:pt>
                <c:pt idx="20">
                  <c:v>1981Q1</c:v>
                </c:pt>
                <c:pt idx="21">
                  <c:v>1981Q2</c:v>
                </c:pt>
                <c:pt idx="22">
                  <c:v>1981Q3</c:v>
                </c:pt>
                <c:pt idx="23">
                  <c:v>1981Q4</c:v>
                </c:pt>
                <c:pt idx="24">
                  <c:v>1982Q1</c:v>
                </c:pt>
                <c:pt idx="25">
                  <c:v>1982Q2</c:v>
                </c:pt>
                <c:pt idx="26">
                  <c:v>1982Q3</c:v>
                </c:pt>
                <c:pt idx="27">
                  <c:v>1982Q4</c:v>
                </c:pt>
                <c:pt idx="28">
                  <c:v>1983Q1</c:v>
                </c:pt>
                <c:pt idx="29">
                  <c:v>1983Q2</c:v>
                </c:pt>
                <c:pt idx="30">
                  <c:v>1983Q3</c:v>
                </c:pt>
                <c:pt idx="31">
                  <c:v>1983Q4</c:v>
                </c:pt>
                <c:pt idx="32">
                  <c:v>1984Q1</c:v>
                </c:pt>
                <c:pt idx="33">
                  <c:v>1984Q2</c:v>
                </c:pt>
                <c:pt idx="34">
                  <c:v>1984Q3</c:v>
                </c:pt>
                <c:pt idx="35">
                  <c:v>1984Q4</c:v>
                </c:pt>
                <c:pt idx="36">
                  <c:v>1985Q1</c:v>
                </c:pt>
                <c:pt idx="37">
                  <c:v>1985Q2</c:v>
                </c:pt>
                <c:pt idx="38">
                  <c:v>1985Q3</c:v>
                </c:pt>
                <c:pt idx="39">
                  <c:v>1985Q4</c:v>
                </c:pt>
                <c:pt idx="40">
                  <c:v>1986Q1</c:v>
                </c:pt>
                <c:pt idx="41">
                  <c:v>1986Q2</c:v>
                </c:pt>
                <c:pt idx="42">
                  <c:v>1986Q3</c:v>
                </c:pt>
                <c:pt idx="43">
                  <c:v>1986Q4</c:v>
                </c:pt>
                <c:pt idx="44">
                  <c:v>1987Q1</c:v>
                </c:pt>
                <c:pt idx="45">
                  <c:v>1987Q2</c:v>
                </c:pt>
                <c:pt idx="46">
                  <c:v>1987Q3</c:v>
                </c:pt>
                <c:pt idx="47">
                  <c:v>1987Q4</c:v>
                </c:pt>
                <c:pt idx="48">
                  <c:v>1988Q1</c:v>
                </c:pt>
                <c:pt idx="49">
                  <c:v>1988Q2</c:v>
                </c:pt>
                <c:pt idx="50">
                  <c:v>1988Q3</c:v>
                </c:pt>
                <c:pt idx="51">
                  <c:v>1988Q4</c:v>
                </c:pt>
                <c:pt idx="52">
                  <c:v>1989Q1</c:v>
                </c:pt>
                <c:pt idx="53">
                  <c:v>1989Q2</c:v>
                </c:pt>
                <c:pt idx="54">
                  <c:v>1989Q3</c:v>
                </c:pt>
                <c:pt idx="55">
                  <c:v>1989Q4</c:v>
                </c:pt>
                <c:pt idx="56">
                  <c:v>1990Q1</c:v>
                </c:pt>
                <c:pt idx="57">
                  <c:v>1990Q2</c:v>
                </c:pt>
                <c:pt idx="58">
                  <c:v>1990Q3</c:v>
                </c:pt>
                <c:pt idx="59">
                  <c:v>1990Q4</c:v>
                </c:pt>
                <c:pt idx="60">
                  <c:v>1991Q1</c:v>
                </c:pt>
                <c:pt idx="61">
                  <c:v>1991Q2</c:v>
                </c:pt>
                <c:pt idx="62">
                  <c:v>1991Q3</c:v>
                </c:pt>
                <c:pt idx="63">
                  <c:v>1991Q4</c:v>
                </c:pt>
                <c:pt idx="64">
                  <c:v>1992Q1</c:v>
                </c:pt>
                <c:pt idx="65">
                  <c:v>1992Q2</c:v>
                </c:pt>
                <c:pt idx="66">
                  <c:v>1992Q3</c:v>
                </c:pt>
                <c:pt idx="67">
                  <c:v>1992Q4</c:v>
                </c:pt>
                <c:pt idx="68">
                  <c:v>1993Q1</c:v>
                </c:pt>
                <c:pt idx="69">
                  <c:v>1993Q2</c:v>
                </c:pt>
                <c:pt idx="70">
                  <c:v>1993Q3</c:v>
                </c:pt>
                <c:pt idx="71">
                  <c:v>1993Q4</c:v>
                </c:pt>
                <c:pt idx="72">
                  <c:v>1994Q1</c:v>
                </c:pt>
                <c:pt idx="73">
                  <c:v>1994Q2</c:v>
                </c:pt>
                <c:pt idx="74">
                  <c:v>1994Q3</c:v>
                </c:pt>
                <c:pt idx="75">
                  <c:v>1994Q4</c:v>
                </c:pt>
                <c:pt idx="76">
                  <c:v>1995Q1</c:v>
                </c:pt>
                <c:pt idx="77">
                  <c:v>1995Q2</c:v>
                </c:pt>
                <c:pt idx="78">
                  <c:v>1995Q3</c:v>
                </c:pt>
                <c:pt idx="79">
                  <c:v>1995Q4</c:v>
                </c:pt>
                <c:pt idx="80">
                  <c:v>1996Q1</c:v>
                </c:pt>
                <c:pt idx="81">
                  <c:v>1996Q2</c:v>
                </c:pt>
                <c:pt idx="82">
                  <c:v>1996Q3</c:v>
                </c:pt>
                <c:pt idx="83">
                  <c:v>1996Q4</c:v>
                </c:pt>
                <c:pt idx="84">
                  <c:v>1997Q1</c:v>
                </c:pt>
                <c:pt idx="85">
                  <c:v>1997Q2</c:v>
                </c:pt>
                <c:pt idx="86">
                  <c:v>1997Q3</c:v>
                </c:pt>
                <c:pt idx="87">
                  <c:v>1997Q4</c:v>
                </c:pt>
                <c:pt idx="88">
                  <c:v>1998Q1</c:v>
                </c:pt>
                <c:pt idx="89">
                  <c:v>1998Q2</c:v>
                </c:pt>
                <c:pt idx="90">
                  <c:v>1998Q3</c:v>
                </c:pt>
                <c:pt idx="91">
                  <c:v>1998Q4</c:v>
                </c:pt>
                <c:pt idx="92">
                  <c:v>1999Q1</c:v>
                </c:pt>
                <c:pt idx="93">
                  <c:v>1999Q2</c:v>
                </c:pt>
                <c:pt idx="94">
                  <c:v>1999Q3</c:v>
                </c:pt>
                <c:pt idx="95">
                  <c:v>1999Q4</c:v>
                </c:pt>
                <c:pt idx="96">
                  <c:v>2000Q1</c:v>
                </c:pt>
                <c:pt idx="97">
                  <c:v>2000Q2</c:v>
                </c:pt>
                <c:pt idx="98">
                  <c:v>2000Q3</c:v>
                </c:pt>
                <c:pt idx="99">
                  <c:v>2000Q4</c:v>
                </c:pt>
                <c:pt idx="100">
                  <c:v>2001Q1</c:v>
                </c:pt>
                <c:pt idx="101">
                  <c:v>2001Q2</c:v>
                </c:pt>
                <c:pt idx="102">
                  <c:v>2001Q3</c:v>
                </c:pt>
                <c:pt idx="103">
                  <c:v>2001Q4</c:v>
                </c:pt>
                <c:pt idx="104">
                  <c:v>2002Q1</c:v>
                </c:pt>
                <c:pt idx="105">
                  <c:v>2002Q2</c:v>
                </c:pt>
                <c:pt idx="106">
                  <c:v>2002Q3</c:v>
                </c:pt>
                <c:pt idx="107">
                  <c:v>2002Q4</c:v>
                </c:pt>
                <c:pt idx="108">
                  <c:v>2003Q1</c:v>
                </c:pt>
                <c:pt idx="109">
                  <c:v>2003Q2</c:v>
                </c:pt>
                <c:pt idx="110">
                  <c:v>2003Q3</c:v>
                </c:pt>
                <c:pt idx="111">
                  <c:v>2003Q4</c:v>
                </c:pt>
                <c:pt idx="112">
                  <c:v>2004Q1</c:v>
                </c:pt>
                <c:pt idx="113">
                  <c:v>2004Q2</c:v>
                </c:pt>
                <c:pt idx="114">
                  <c:v>2004Q3</c:v>
                </c:pt>
                <c:pt idx="115">
                  <c:v>2004Q4</c:v>
                </c:pt>
                <c:pt idx="116">
                  <c:v>2005Q1</c:v>
                </c:pt>
                <c:pt idx="117">
                  <c:v>2005Q2</c:v>
                </c:pt>
                <c:pt idx="118">
                  <c:v>2005Q3</c:v>
                </c:pt>
                <c:pt idx="119">
                  <c:v>2005Q4</c:v>
                </c:pt>
                <c:pt idx="120">
                  <c:v>2006Q1</c:v>
                </c:pt>
                <c:pt idx="121">
                  <c:v>2006Q2</c:v>
                </c:pt>
                <c:pt idx="122">
                  <c:v>2006Q3</c:v>
                </c:pt>
                <c:pt idx="123">
                  <c:v>2006Q4</c:v>
                </c:pt>
                <c:pt idx="124">
                  <c:v>2007Q1</c:v>
                </c:pt>
                <c:pt idx="125">
                  <c:v>2007Q2</c:v>
                </c:pt>
                <c:pt idx="126">
                  <c:v>2007Q3</c:v>
                </c:pt>
                <c:pt idx="127">
                  <c:v>2007Q4</c:v>
                </c:pt>
                <c:pt idx="128">
                  <c:v>2008Q1</c:v>
                </c:pt>
                <c:pt idx="129">
                  <c:v>2008Q2</c:v>
                </c:pt>
                <c:pt idx="130">
                  <c:v>2008Q3</c:v>
                </c:pt>
                <c:pt idx="131">
                  <c:v>2008Q4</c:v>
                </c:pt>
                <c:pt idx="132">
                  <c:v>2009Q1</c:v>
                </c:pt>
                <c:pt idx="133">
                  <c:v>2009Q2</c:v>
                </c:pt>
                <c:pt idx="134">
                  <c:v>2009Q3</c:v>
                </c:pt>
                <c:pt idx="135">
                  <c:v>2009Q4</c:v>
                </c:pt>
                <c:pt idx="136">
                  <c:v>2010Q1</c:v>
                </c:pt>
                <c:pt idx="137">
                  <c:v>2010Q2</c:v>
                </c:pt>
                <c:pt idx="138">
                  <c:v>2010Q3</c:v>
                </c:pt>
                <c:pt idx="139">
                  <c:v>2010Q4</c:v>
                </c:pt>
                <c:pt idx="140">
                  <c:v>2011Q1</c:v>
                </c:pt>
                <c:pt idx="141">
                  <c:v>2011Q2</c:v>
                </c:pt>
                <c:pt idx="142">
                  <c:v>2011Q3</c:v>
                </c:pt>
                <c:pt idx="143">
                  <c:v>2011Q4</c:v>
                </c:pt>
                <c:pt idx="144">
                  <c:v>2012Q1</c:v>
                </c:pt>
                <c:pt idx="145">
                  <c:v>2012Q2</c:v>
                </c:pt>
                <c:pt idx="146">
                  <c:v>2012Q3</c:v>
                </c:pt>
                <c:pt idx="147">
                  <c:v>2012Q4</c:v>
                </c:pt>
                <c:pt idx="148">
                  <c:v>2013Q1</c:v>
                </c:pt>
                <c:pt idx="149">
                  <c:v>2013Q2</c:v>
                </c:pt>
                <c:pt idx="150">
                  <c:v>2013Q3</c:v>
                </c:pt>
                <c:pt idx="151">
                  <c:v>2013Q4</c:v>
                </c:pt>
                <c:pt idx="152">
                  <c:v>2014Q1</c:v>
                </c:pt>
                <c:pt idx="153">
                  <c:v>2014Q2</c:v>
                </c:pt>
                <c:pt idx="154">
                  <c:v>2014Q3</c:v>
                </c:pt>
                <c:pt idx="155">
                  <c:v>2014Q4</c:v>
                </c:pt>
                <c:pt idx="156">
                  <c:v>2015Q1</c:v>
                </c:pt>
                <c:pt idx="157">
                  <c:v>2015Q2</c:v>
                </c:pt>
                <c:pt idx="158">
                  <c:v>2015Q3</c:v>
                </c:pt>
                <c:pt idx="159">
                  <c:v>2015Q4</c:v>
                </c:pt>
                <c:pt idx="160">
                  <c:v>2016Q1</c:v>
                </c:pt>
                <c:pt idx="161">
                  <c:v>2016Q2</c:v>
                </c:pt>
                <c:pt idx="162">
                  <c:v>2016Q3</c:v>
                </c:pt>
                <c:pt idx="163">
                  <c:v>2016Q4</c:v>
                </c:pt>
              </c:strCache>
            </c:strRef>
          </c:cat>
          <c:val>
            <c:numRef>
              <c:f>'Electricity-Q'!$C$41:$C$204</c:f>
              <c:numCache>
                <c:formatCode>0.00</c:formatCode>
                <c:ptCount val="164"/>
                <c:pt idx="2">
                  <c:v>3.7977784568000001</c:v>
                </c:pt>
                <c:pt idx="3">
                  <c:v>3.7535677990999998</c:v>
                </c:pt>
                <c:pt idx="4">
                  <c:v>3.7490918598</c:v>
                </c:pt>
                <c:pt idx="5">
                  <c:v>4.1669669743000002</c:v>
                </c:pt>
                <c:pt idx="6">
                  <c:v>4.3007234702000003</c:v>
                </c:pt>
                <c:pt idx="7">
                  <c:v>4.1588418227000004</c:v>
                </c:pt>
                <c:pt idx="8">
                  <c:v>3.9621146957</c:v>
                </c:pt>
                <c:pt idx="9">
                  <c:v>4.4333577052999997</c:v>
                </c:pt>
                <c:pt idx="10">
                  <c:v>4.5</c:v>
                </c:pt>
                <c:pt idx="11">
                  <c:v>4.3594506584000001</c:v>
                </c:pt>
                <c:pt idx="12">
                  <c:v>4.1601882340999996</c:v>
                </c:pt>
                <c:pt idx="13">
                  <c:v>4.6992804320000001</c:v>
                </c:pt>
                <c:pt idx="14">
                  <c:v>4.9326037450999998</c:v>
                </c:pt>
                <c:pt idx="15">
                  <c:v>4.8260045026</c:v>
                </c:pt>
                <c:pt idx="16">
                  <c:v>4.7633967681999998</c:v>
                </c:pt>
                <c:pt idx="17">
                  <c:v>5.3661269745000002</c:v>
                </c:pt>
                <c:pt idx="18">
                  <c:v>5.7</c:v>
                </c:pt>
                <c:pt idx="19">
                  <c:v>5.5959105535999996</c:v>
                </c:pt>
                <c:pt idx="20">
                  <c:v>5.5499196018000001</c:v>
                </c:pt>
                <c:pt idx="21">
                  <c:v>6.2740001669999996</c:v>
                </c:pt>
                <c:pt idx="22">
                  <c:v>6.6</c:v>
                </c:pt>
                <c:pt idx="23">
                  <c:v>6.4260456452000003</c:v>
                </c:pt>
                <c:pt idx="24">
                  <c:v>6.3846853220000002</c:v>
                </c:pt>
                <c:pt idx="25">
                  <c:v>6.8989433961</c:v>
                </c:pt>
                <c:pt idx="26">
                  <c:v>7.2</c:v>
                </c:pt>
                <c:pt idx="27">
                  <c:v>6.9202003061999999</c:v>
                </c:pt>
                <c:pt idx="28">
                  <c:v>6.7607597208000003</c:v>
                </c:pt>
                <c:pt idx="29">
                  <c:v>7.1621616457000004</c:v>
                </c:pt>
                <c:pt idx="30">
                  <c:v>7.5330407388999996</c:v>
                </c:pt>
                <c:pt idx="31">
                  <c:v>7.2496983293000001</c:v>
                </c:pt>
                <c:pt idx="32">
                  <c:v>6.9818796494999997</c:v>
                </c:pt>
                <c:pt idx="33">
                  <c:v>7.6063266158999996</c:v>
                </c:pt>
                <c:pt idx="34">
                  <c:v>8.0664389412999995</c:v>
                </c:pt>
                <c:pt idx="35">
                  <c:v>7.6128815022999996</c:v>
                </c:pt>
                <c:pt idx="36">
                  <c:v>7.3227841654999999</c:v>
                </c:pt>
                <c:pt idx="37">
                  <c:v>7.9724091100000001</c:v>
                </c:pt>
                <c:pt idx="38">
                  <c:v>8.1999999999999993</c:v>
                </c:pt>
                <c:pt idx="39">
                  <c:v>7.7072311701</c:v>
                </c:pt>
                <c:pt idx="40">
                  <c:v>7.0807328375000003</c:v>
                </c:pt>
                <c:pt idx="41">
                  <c:v>7.5478145855000003</c:v>
                </c:pt>
                <c:pt idx="42">
                  <c:v>7.7205103584000003</c:v>
                </c:pt>
                <c:pt idx="43">
                  <c:v>7.2730718008000004</c:v>
                </c:pt>
                <c:pt idx="44">
                  <c:v>7.0000484268000003</c:v>
                </c:pt>
                <c:pt idx="45">
                  <c:v>7.5240128660999996</c:v>
                </c:pt>
                <c:pt idx="46">
                  <c:v>7.7437216824000004</c:v>
                </c:pt>
                <c:pt idx="47">
                  <c:v>7.3522270584999996</c:v>
                </c:pt>
                <c:pt idx="48">
                  <c:v>7.0084344581</c:v>
                </c:pt>
                <c:pt idx="49">
                  <c:v>7.5836878090999997</c:v>
                </c:pt>
                <c:pt idx="50">
                  <c:v>7.8929442890999999</c:v>
                </c:pt>
                <c:pt idx="51">
                  <c:v>7.4669564559000001</c:v>
                </c:pt>
                <c:pt idx="52">
                  <c:v>7.1957296127000001</c:v>
                </c:pt>
                <c:pt idx="53">
                  <c:v>7.7633612200000002</c:v>
                </c:pt>
                <c:pt idx="54">
                  <c:v>8.0782939954999993</c:v>
                </c:pt>
                <c:pt idx="55">
                  <c:v>7.5264779527999996</c:v>
                </c:pt>
                <c:pt idx="56">
                  <c:v>7.3944606582999999</c:v>
                </c:pt>
                <c:pt idx="57">
                  <c:v>7.9407775490999999</c:v>
                </c:pt>
                <c:pt idx="58">
                  <c:v>8.2135091565000007</c:v>
                </c:pt>
                <c:pt idx="59">
                  <c:v>7.8246775116</c:v>
                </c:pt>
                <c:pt idx="60">
                  <c:v>7.5916327450000001</c:v>
                </c:pt>
                <c:pt idx="61">
                  <c:v>8.1725457730999995</c:v>
                </c:pt>
                <c:pt idx="62">
                  <c:v>8.4071427882999998</c:v>
                </c:pt>
                <c:pt idx="63">
                  <c:v>8.0200019684000008</c:v>
                </c:pt>
                <c:pt idx="64">
                  <c:v>7.8289976919999997</c:v>
                </c:pt>
                <c:pt idx="65">
                  <c:v>8.3691390183000003</c:v>
                </c:pt>
                <c:pt idx="66">
                  <c:v>8.5958334714000006</c:v>
                </c:pt>
                <c:pt idx="67">
                  <c:v>8.1437587060999999</c:v>
                </c:pt>
                <c:pt idx="68">
                  <c:v>7.7883793207999998</c:v>
                </c:pt>
                <c:pt idx="69">
                  <c:v>8.4929914209999993</c:v>
                </c:pt>
                <c:pt idx="70">
                  <c:v>8.7582581781000002</c:v>
                </c:pt>
                <c:pt idx="71">
                  <c:v>8.2766866792999991</c:v>
                </c:pt>
                <c:pt idx="72">
                  <c:v>7.8922027625000002</c:v>
                </c:pt>
                <c:pt idx="73">
                  <c:v>8.5690085628000006</c:v>
                </c:pt>
                <c:pt idx="74">
                  <c:v>8.8458935237999992</c:v>
                </c:pt>
                <c:pt idx="75">
                  <c:v>8.3082963999999997</c:v>
                </c:pt>
                <c:pt idx="76">
                  <c:v>7.9905149726999998</c:v>
                </c:pt>
                <c:pt idx="77">
                  <c:v>8.5648742421000001</c:v>
                </c:pt>
                <c:pt idx="78">
                  <c:v>8.7236149121000004</c:v>
                </c:pt>
                <c:pt idx="79">
                  <c:v>8.2885001362999997</c:v>
                </c:pt>
                <c:pt idx="80">
                  <c:v>7.8711903355999997</c:v>
                </c:pt>
                <c:pt idx="81">
                  <c:v>8.4884371672000007</c:v>
                </c:pt>
                <c:pt idx="82">
                  <c:v>8.7933682555000008</c:v>
                </c:pt>
                <c:pt idx="83">
                  <c:v>8.2794676628000001</c:v>
                </c:pt>
                <c:pt idx="84">
                  <c:v>8.0141763659999992</c:v>
                </c:pt>
                <c:pt idx="85">
                  <c:v>8.6592093187000003</c:v>
                </c:pt>
                <c:pt idx="86">
                  <c:v>8.7636777110999997</c:v>
                </c:pt>
                <c:pt idx="87">
                  <c:v>8.2790031678999991</c:v>
                </c:pt>
                <c:pt idx="88">
                  <c:v>7.9452269265000002</c:v>
                </c:pt>
                <c:pt idx="89">
                  <c:v>8.4286270176000002</c:v>
                </c:pt>
                <c:pt idx="90">
                  <c:v>8.5306321472000004</c:v>
                </c:pt>
                <c:pt idx="91">
                  <c:v>8.0677405037999996</c:v>
                </c:pt>
                <c:pt idx="92">
                  <c:v>7.7821880712000002</c:v>
                </c:pt>
                <c:pt idx="93">
                  <c:v>8.2757325347999995</c:v>
                </c:pt>
                <c:pt idx="94">
                  <c:v>8.4267651482999995</c:v>
                </c:pt>
                <c:pt idx="95">
                  <c:v>8.1245819311999998</c:v>
                </c:pt>
                <c:pt idx="96">
                  <c:v>7.8012237110999996</c:v>
                </c:pt>
                <c:pt idx="97">
                  <c:v>8.3718373567000004</c:v>
                </c:pt>
                <c:pt idx="98">
                  <c:v>8.5861811625000009</c:v>
                </c:pt>
                <c:pt idx="99">
                  <c:v>8.1225208449000004</c:v>
                </c:pt>
                <c:pt idx="100">
                  <c:v>7.9980754336000004</c:v>
                </c:pt>
                <c:pt idx="101">
                  <c:v>8.8047963569000007</c:v>
                </c:pt>
                <c:pt idx="102">
                  <c:v>8.9899849646999996</c:v>
                </c:pt>
                <c:pt idx="103">
                  <c:v>8.5275672529000008</c:v>
                </c:pt>
                <c:pt idx="104">
                  <c:v>8.1384028044000001</c:v>
                </c:pt>
                <c:pt idx="105">
                  <c:v>8.5920723855999999</c:v>
                </c:pt>
                <c:pt idx="106">
                  <c:v>8.7156004458999998</c:v>
                </c:pt>
                <c:pt idx="107">
                  <c:v>8.2758046221000008</c:v>
                </c:pt>
                <c:pt idx="108">
                  <c:v>8.1107179371000004</c:v>
                </c:pt>
                <c:pt idx="109">
                  <c:v>9.0345739173999995</c:v>
                </c:pt>
                <c:pt idx="110">
                  <c:v>9.1264319012000001</c:v>
                </c:pt>
                <c:pt idx="111">
                  <c:v>8.5962666273000004</c:v>
                </c:pt>
                <c:pt idx="112">
                  <c:v>8.3809663273999995</c:v>
                </c:pt>
                <c:pt idx="113">
                  <c:v>9.1142612425999996</c:v>
                </c:pt>
                <c:pt idx="114">
                  <c:v>9.4172434741999993</c:v>
                </c:pt>
                <c:pt idx="115">
                  <c:v>8.8425488477999998</c:v>
                </c:pt>
                <c:pt idx="116">
                  <c:v>8.6876779268999993</c:v>
                </c:pt>
                <c:pt idx="117">
                  <c:v>9.5368046886000002</c:v>
                </c:pt>
                <c:pt idx="118">
                  <c:v>9.8546843897999992</c:v>
                </c:pt>
                <c:pt idx="119">
                  <c:v>9.5495254811999999</c:v>
                </c:pt>
                <c:pt idx="120">
                  <c:v>9.7310128047000006</c:v>
                </c:pt>
                <c:pt idx="121">
                  <c:v>10.618594565</c:v>
                </c:pt>
                <c:pt idx="122">
                  <c:v>10.947126833</c:v>
                </c:pt>
                <c:pt idx="123">
                  <c:v>10.178165648</c:v>
                </c:pt>
                <c:pt idx="124">
                  <c:v>10.064389269999999</c:v>
                </c:pt>
                <c:pt idx="125">
                  <c:v>10.851996341</c:v>
                </c:pt>
                <c:pt idx="126">
                  <c:v>11.035970036</c:v>
                </c:pt>
                <c:pt idx="127">
                  <c:v>10.602258825</c:v>
                </c:pt>
                <c:pt idx="128">
                  <c:v>10.258788683000001</c:v>
                </c:pt>
                <c:pt idx="129">
                  <c:v>11.391246096</c:v>
                </c:pt>
                <c:pt idx="130">
                  <c:v>12.009334920000001</c:v>
                </c:pt>
                <c:pt idx="131">
                  <c:v>11.336124098999999</c:v>
                </c:pt>
                <c:pt idx="132">
                  <c:v>11.118632911000001</c:v>
                </c:pt>
                <c:pt idx="133">
                  <c:v>11.702158432999999</c:v>
                </c:pt>
                <c:pt idx="134">
                  <c:v>11.918368813000001</c:v>
                </c:pt>
                <c:pt idx="135">
                  <c:v>11.251731149999999</c:v>
                </c:pt>
                <c:pt idx="136">
                  <c:v>10.799962308</c:v>
                </c:pt>
                <c:pt idx="137">
                  <c:v>11.853266294000001</c:v>
                </c:pt>
                <c:pt idx="138">
                  <c:v>12.01056947</c:v>
                </c:pt>
                <c:pt idx="139">
                  <c:v>11.464926595</c:v>
                </c:pt>
                <c:pt idx="140">
                  <c:v>11.115940392000001</c:v>
                </c:pt>
                <c:pt idx="141">
                  <c:v>11.869116184999999</c:v>
                </c:pt>
                <c:pt idx="142">
                  <c:v>12.112768705000001</c:v>
                </c:pt>
                <c:pt idx="143">
                  <c:v>11.727939033</c:v>
                </c:pt>
                <c:pt idx="144">
                  <c:v>11.528878217999999</c:v>
                </c:pt>
                <c:pt idx="145">
                  <c:v>11.980528808000001</c:v>
                </c:pt>
                <c:pt idx="146">
                  <c:v>12.144296119</c:v>
                </c:pt>
                <c:pt idx="147">
                  <c:v>11.789683656999999</c:v>
                </c:pt>
                <c:pt idx="148">
                  <c:v>11.561543414999999</c:v>
                </c:pt>
                <c:pt idx="149">
                  <c:v>12.314246469</c:v>
                </c:pt>
                <c:pt idx="150">
                  <c:v>12.53963435</c:v>
                </c:pt>
                <c:pt idx="151">
                  <c:v>12.010611029</c:v>
                </c:pt>
                <c:pt idx="152">
                  <c:v>11.904803256999999</c:v>
                </c:pt>
                <c:pt idx="153">
                  <c:v>12.730058375</c:v>
                </c:pt>
                <c:pt idx="154">
                  <c:v>13.002444602000001</c:v>
                </c:pt>
                <c:pt idx="155">
                  <c:v>12.388388601999999</c:v>
                </c:pt>
                <c:pt idx="156">
                  <c:v>12.258129877</c:v>
                </c:pt>
                <c:pt idx="157">
                  <c:v>12.778006807000001</c:v>
                </c:pt>
                <c:pt idx="158">
                  <c:v>13.028481585</c:v>
                </c:pt>
                <c:pt idx="159">
                  <c:v>12.425364049000001</c:v>
                </c:pt>
                <c:pt idx="160">
                  <c:v>12.426539113</c:v>
                </c:pt>
                <c:pt idx="161">
                  <c:v>13.002276003</c:v>
                </c:pt>
                <c:pt idx="162">
                  <c:v>13.303509922</c:v>
                </c:pt>
                <c:pt idx="163">
                  <c:v>12.689695209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'Electricity-Q'!$A$209</c:f>
              <c:strCache>
                <c:ptCount val="1"/>
                <c:pt idx="0">
                  <c:v>Real Price (Jan 2015 $)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'Electricity-Q'!$A$41:$A$204</c:f>
              <c:strCache>
                <c:ptCount val="164"/>
                <c:pt idx="0">
                  <c:v>1976Q1</c:v>
                </c:pt>
                <c:pt idx="1">
                  <c:v>1976Q2</c:v>
                </c:pt>
                <c:pt idx="2">
                  <c:v>1976Q3</c:v>
                </c:pt>
                <c:pt idx="3">
                  <c:v>1976Q4</c:v>
                </c:pt>
                <c:pt idx="4">
                  <c:v>1977Q1</c:v>
                </c:pt>
                <c:pt idx="5">
                  <c:v>1977Q2</c:v>
                </c:pt>
                <c:pt idx="6">
                  <c:v>1977Q3</c:v>
                </c:pt>
                <c:pt idx="7">
                  <c:v>1977Q4</c:v>
                </c:pt>
                <c:pt idx="8">
                  <c:v>1978Q1</c:v>
                </c:pt>
                <c:pt idx="9">
                  <c:v>1978Q2</c:v>
                </c:pt>
                <c:pt idx="10">
                  <c:v>1978Q3</c:v>
                </c:pt>
                <c:pt idx="11">
                  <c:v>1978Q4</c:v>
                </c:pt>
                <c:pt idx="12">
                  <c:v>1979Q1</c:v>
                </c:pt>
                <c:pt idx="13">
                  <c:v>1979Q2</c:v>
                </c:pt>
                <c:pt idx="14">
                  <c:v>1979Q3</c:v>
                </c:pt>
                <c:pt idx="15">
                  <c:v>1979Q4</c:v>
                </c:pt>
                <c:pt idx="16">
                  <c:v>1980Q1</c:v>
                </c:pt>
                <c:pt idx="17">
                  <c:v>1980Q2</c:v>
                </c:pt>
                <c:pt idx="18">
                  <c:v>1980Q3</c:v>
                </c:pt>
                <c:pt idx="19">
                  <c:v>1980Q4</c:v>
                </c:pt>
                <c:pt idx="20">
                  <c:v>1981Q1</c:v>
                </c:pt>
                <c:pt idx="21">
                  <c:v>1981Q2</c:v>
                </c:pt>
                <c:pt idx="22">
                  <c:v>1981Q3</c:v>
                </c:pt>
                <c:pt idx="23">
                  <c:v>1981Q4</c:v>
                </c:pt>
                <c:pt idx="24">
                  <c:v>1982Q1</c:v>
                </c:pt>
                <c:pt idx="25">
                  <c:v>1982Q2</c:v>
                </c:pt>
                <c:pt idx="26">
                  <c:v>1982Q3</c:v>
                </c:pt>
                <c:pt idx="27">
                  <c:v>1982Q4</c:v>
                </c:pt>
                <c:pt idx="28">
                  <c:v>1983Q1</c:v>
                </c:pt>
                <c:pt idx="29">
                  <c:v>1983Q2</c:v>
                </c:pt>
                <c:pt idx="30">
                  <c:v>1983Q3</c:v>
                </c:pt>
                <c:pt idx="31">
                  <c:v>1983Q4</c:v>
                </c:pt>
                <c:pt idx="32">
                  <c:v>1984Q1</c:v>
                </c:pt>
                <c:pt idx="33">
                  <c:v>1984Q2</c:v>
                </c:pt>
                <c:pt idx="34">
                  <c:v>1984Q3</c:v>
                </c:pt>
                <c:pt idx="35">
                  <c:v>1984Q4</c:v>
                </c:pt>
                <c:pt idx="36">
                  <c:v>1985Q1</c:v>
                </c:pt>
                <c:pt idx="37">
                  <c:v>1985Q2</c:v>
                </c:pt>
                <c:pt idx="38">
                  <c:v>1985Q3</c:v>
                </c:pt>
                <c:pt idx="39">
                  <c:v>1985Q4</c:v>
                </c:pt>
                <c:pt idx="40">
                  <c:v>1986Q1</c:v>
                </c:pt>
                <c:pt idx="41">
                  <c:v>1986Q2</c:v>
                </c:pt>
                <c:pt idx="42">
                  <c:v>1986Q3</c:v>
                </c:pt>
                <c:pt idx="43">
                  <c:v>1986Q4</c:v>
                </c:pt>
                <c:pt idx="44">
                  <c:v>1987Q1</c:v>
                </c:pt>
                <c:pt idx="45">
                  <c:v>1987Q2</c:v>
                </c:pt>
                <c:pt idx="46">
                  <c:v>1987Q3</c:v>
                </c:pt>
                <c:pt idx="47">
                  <c:v>1987Q4</c:v>
                </c:pt>
                <c:pt idx="48">
                  <c:v>1988Q1</c:v>
                </c:pt>
                <c:pt idx="49">
                  <c:v>1988Q2</c:v>
                </c:pt>
                <c:pt idx="50">
                  <c:v>1988Q3</c:v>
                </c:pt>
                <c:pt idx="51">
                  <c:v>1988Q4</c:v>
                </c:pt>
                <c:pt idx="52">
                  <c:v>1989Q1</c:v>
                </c:pt>
                <c:pt idx="53">
                  <c:v>1989Q2</c:v>
                </c:pt>
                <c:pt idx="54">
                  <c:v>1989Q3</c:v>
                </c:pt>
                <c:pt idx="55">
                  <c:v>1989Q4</c:v>
                </c:pt>
                <c:pt idx="56">
                  <c:v>1990Q1</c:v>
                </c:pt>
                <c:pt idx="57">
                  <c:v>1990Q2</c:v>
                </c:pt>
                <c:pt idx="58">
                  <c:v>1990Q3</c:v>
                </c:pt>
                <c:pt idx="59">
                  <c:v>1990Q4</c:v>
                </c:pt>
                <c:pt idx="60">
                  <c:v>1991Q1</c:v>
                </c:pt>
                <c:pt idx="61">
                  <c:v>1991Q2</c:v>
                </c:pt>
                <c:pt idx="62">
                  <c:v>1991Q3</c:v>
                </c:pt>
                <c:pt idx="63">
                  <c:v>1991Q4</c:v>
                </c:pt>
                <c:pt idx="64">
                  <c:v>1992Q1</c:v>
                </c:pt>
                <c:pt idx="65">
                  <c:v>1992Q2</c:v>
                </c:pt>
                <c:pt idx="66">
                  <c:v>1992Q3</c:v>
                </c:pt>
                <c:pt idx="67">
                  <c:v>1992Q4</c:v>
                </c:pt>
                <c:pt idx="68">
                  <c:v>1993Q1</c:v>
                </c:pt>
                <c:pt idx="69">
                  <c:v>1993Q2</c:v>
                </c:pt>
                <c:pt idx="70">
                  <c:v>1993Q3</c:v>
                </c:pt>
                <c:pt idx="71">
                  <c:v>1993Q4</c:v>
                </c:pt>
                <c:pt idx="72">
                  <c:v>1994Q1</c:v>
                </c:pt>
                <c:pt idx="73">
                  <c:v>1994Q2</c:v>
                </c:pt>
                <c:pt idx="74">
                  <c:v>1994Q3</c:v>
                </c:pt>
                <c:pt idx="75">
                  <c:v>1994Q4</c:v>
                </c:pt>
                <c:pt idx="76">
                  <c:v>1995Q1</c:v>
                </c:pt>
                <c:pt idx="77">
                  <c:v>1995Q2</c:v>
                </c:pt>
                <c:pt idx="78">
                  <c:v>1995Q3</c:v>
                </c:pt>
                <c:pt idx="79">
                  <c:v>1995Q4</c:v>
                </c:pt>
                <c:pt idx="80">
                  <c:v>1996Q1</c:v>
                </c:pt>
                <c:pt idx="81">
                  <c:v>1996Q2</c:v>
                </c:pt>
                <c:pt idx="82">
                  <c:v>1996Q3</c:v>
                </c:pt>
                <c:pt idx="83">
                  <c:v>1996Q4</c:v>
                </c:pt>
                <c:pt idx="84">
                  <c:v>1997Q1</c:v>
                </c:pt>
                <c:pt idx="85">
                  <c:v>1997Q2</c:v>
                </c:pt>
                <c:pt idx="86">
                  <c:v>1997Q3</c:v>
                </c:pt>
                <c:pt idx="87">
                  <c:v>1997Q4</c:v>
                </c:pt>
                <c:pt idx="88">
                  <c:v>1998Q1</c:v>
                </c:pt>
                <c:pt idx="89">
                  <c:v>1998Q2</c:v>
                </c:pt>
                <c:pt idx="90">
                  <c:v>1998Q3</c:v>
                </c:pt>
                <c:pt idx="91">
                  <c:v>1998Q4</c:v>
                </c:pt>
                <c:pt idx="92">
                  <c:v>1999Q1</c:v>
                </c:pt>
                <c:pt idx="93">
                  <c:v>1999Q2</c:v>
                </c:pt>
                <c:pt idx="94">
                  <c:v>1999Q3</c:v>
                </c:pt>
                <c:pt idx="95">
                  <c:v>1999Q4</c:v>
                </c:pt>
                <c:pt idx="96">
                  <c:v>2000Q1</c:v>
                </c:pt>
                <c:pt idx="97">
                  <c:v>2000Q2</c:v>
                </c:pt>
                <c:pt idx="98">
                  <c:v>2000Q3</c:v>
                </c:pt>
                <c:pt idx="99">
                  <c:v>2000Q4</c:v>
                </c:pt>
                <c:pt idx="100">
                  <c:v>2001Q1</c:v>
                </c:pt>
                <c:pt idx="101">
                  <c:v>2001Q2</c:v>
                </c:pt>
                <c:pt idx="102">
                  <c:v>2001Q3</c:v>
                </c:pt>
                <c:pt idx="103">
                  <c:v>2001Q4</c:v>
                </c:pt>
                <c:pt idx="104">
                  <c:v>2002Q1</c:v>
                </c:pt>
                <c:pt idx="105">
                  <c:v>2002Q2</c:v>
                </c:pt>
                <c:pt idx="106">
                  <c:v>2002Q3</c:v>
                </c:pt>
                <c:pt idx="107">
                  <c:v>2002Q4</c:v>
                </c:pt>
                <c:pt idx="108">
                  <c:v>2003Q1</c:v>
                </c:pt>
                <c:pt idx="109">
                  <c:v>2003Q2</c:v>
                </c:pt>
                <c:pt idx="110">
                  <c:v>2003Q3</c:v>
                </c:pt>
                <c:pt idx="111">
                  <c:v>2003Q4</c:v>
                </c:pt>
                <c:pt idx="112">
                  <c:v>2004Q1</c:v>
                </c:pt>
                <c:pt idx="113">
                  <c:v>2004Q2</c:v>
                </c:pt>
                <c:pt idx="114">
                  <c:v>2004Q3</c:v>
                </c:pt>
                <c:pt idx="115">
                  <c:v>2004Q4</c:v>
                </c:pt>
                <c:pt idx="116">
                  <c:v>2005Q1</c:v>
                </c:pt>
                <c:pt idx="117">
                  <c:v>2005Q2</c:v>
                </c:pt>
                <c:pt idx="118">
                  <c:v>2005Q3</c:v>
                </c:pt>
                <c:pt idx="119">
                  <c:v>2005Q4</c:v>
                </c:pt>
                <c:pt idx="120">
                  <c:v>2006Q1</c:v>
                </c:pt>
                <c:pt idx="121">
                  <c:v>2006Q2</c:v>
                </c:pt>
                <c:pt idx="122">
                  <c:v>2006Q3</c:v>
                </c:pt>
                <c:pt idx="123">
                  <c:v>2006Q4</c:v>
                </c:pt>
                <c:pt idx="124">
                  <c:v>2007Q1</c:v>
                </c:pt>
                <c:pt idx="125">
                  <c:v>2007Q2</c:v>
                </c:pt>
                <c:pt idx="126">
                  <c:v>2007Q3</c:v>
                </c:pt>
                <c:pt idx="127">
                  <c:v>2007Q4</c:v>
                </c:pt>
                <c:pt idx="128">
                  <c:v>2008Q1</c:v>
                </c:pt>
                <c:pt idx="129">
                  <c:v>2008Q2</c:v>
                </c:pt>
                <c:pt idx="130">
                  <c:v>2008Q3</c:v>
                </c:pt>
                <c:pt idx="131">
                  <c:v>2008Q4</c:v>
                </c:pt>
                <c:pt idx="132">
                  <c:v>2009Q1</c:v>
                </c:pt>
                <c:pt idx="133">
                  <c:v>2009Q2</c:v>
                </c:pt>
                <c:pt idx="134">
                  <c:v>2009Q3</c:v>
                </c:pt>
                <c:pt idx="135">
                  <c:v>2009Q4</c:v>
                </c:pt>
                <c:pt idx="136">
                  <c:v>2010Q1</c:v>
                </c:pt>
                <c:pt idx="137">
                  <c:v>2010Q2</c:v>
                </c:pt>
                <c:pt idx="138">
                  <c:v>2010Q3</c:v>
                </c:pt>
                <c:pt idx="139">
                  <c:v>2010Q4</c:v>
                </c:pt>
                <c:pt idx="140">
                  <c:v>2011Q1</c:v>
                </c:pt>
                <c:pt idx="141">
                  <c:v>2011Q2</c:v>
                </c:pt>
                <c:pt idx="142">
                  <c:v>2011Q3</c:v>
                </c:pt>
                <c:pt idx="143">
                  <c:v>2011Q4</c:v>
                </c:pt>
                <c:pt idx="144">
                  <c:v>2012Q1</c:v>
                </c:pt>
                <c:pt idx="145">
                  <c:v>2012Q2</c:v>
                </c:pt>
                <c:pt idx="146">
                  <c:v>2012Q3</c:v>
                </c:pt>
                <c:pt idx="147">
                  <c:v>2012Q4</c:v>
                </c:pt>
                <c:pt idx="148">
                  <c:v>2013Q1</c:v>
                </c:pt>
                <c:pt idx="149">
                  <c:v>2013Q2</c:v>
                </c:pt>
                <c:pt idx="150">
                  <c:v>2013Q3</c:v>
                </c:pt>
                <c:pt idx="151">
                  <c:v>2013Q4</c:v>
                </c:pt>
                <c:pt idx="152">
                  <c:v>2014Q1</c:v>
                </c:pt>
                <c:pt idx="153">
                  <c:v>2014Q2</c:v>
                </c:pt>
                <c:pt idx="154">
                  <c:v>2014Q3</c:v>
                </c:pt>
                <c:pt idx="155">
                  <c:v>2014Q4</c:v>
                </c:pt>
                <c:pt idx="156">
                  <c:v>2015Q1</c:v>
                </c:pt>
                <c:pt idx="157">
                  <c:v>2015Q2</c:v>
                </c:pt>
                <c:pt idx="158">
                  <c:v>2015Q3</c:v>
                </c:pt>
                <c:pt idx="159">
                  <c:v>2015Q4</c:v>
                </c:pt>
                <c:pt idx="160">
                  <c:v>2016Q1</c:v>
                </c:pt>
                <c:pt idx="161">
                  <c:v>2016Q2</c:v>
                </c:pt>
                <c:pt idx="162">
                  <c:v>2016Q3</c:v>
                </c:pt>
                <c:pt idx="163">
                  <c:v>2016Q4</c:v>
                </c:pt>
              </c:strCache>
            </c:strRef>
          </c:cat>
          <c:val>
            <c:numRef>
              <c:f>'Electricity-Q'!$D$41:$D$204</c:f>
              <c:numCache>
                <c:formatCode>0.00</c:formatCode>
                <c:ptCount val="164"/>
                <c:pt idx="2">
                  <c:v>15.692142212301814</c:v>
                </c:pt>
                <c:pt idx="3">
                  <c:v>15.287140940011447</c:v>
                </c:pt>
                <c:pt idx="4">
                  <c:v>14.993796271471826</c:v>
                </c:pt>
                <c:pt idx="5">
                  <c:v>16.379113458669782</c:v>
                </c:pt>
                <c:pt idx="6">
                  <c:v>16.674181905538948</c:v>
                </c:pt>
                <c:pt idx="7">
                  <c:v>15.889912231824558</c:v>
                </c:pt>
                <c:pt idx="8">
                  <c:v>14.882092513327477</c:v>
                </c:pt>
                <c:pt idx="9">
                  <c:v>16.28188899100482</c:v>
                </c:pt>
                <c:pt idx="10">
                  <c:v>16.150843355148304</c:v>
                </c:pt>
                <c:pt idx="11">
                  <c:v>15.290976625368724</c:v>
                </c:pt>
                <c:pt idx="12">
                  <c:v>14.233579049025659</c:v>
                </c:pt>
                <c:pt idx="13">
                  <c:v>15.582616463754352</c:v>
                </c:pt>
                <c:pt idx="14">
                  <c:v>15.845865714079091</c:v>
                </c:pt>
                <c:pt idx="15">
                  <c:v>15.027644854509649</c:v>
                </c:pt>
                <c:pt idx="16">
                  <c:v>14.26966209370385</c:v>
                </c:pt>
                <c:pt idx="17">
                  <c:v>15.550563069846209</c:v>
                </c:pt>
                <c:pt idx="18">
                  <c:v>16.213799519488241</c:v>
                </c:pt>
                <c:pt idx="19">
                  <c:v>15.483651247980239</c:v>
                </c:pt>
                <c:pt idx="20">
                  <c:v>14.943089101312221</c:v>
                </c:pt>
                <c:pt idx="21">
                  <c:v>16.54766262680992</c:v>
                </c:pt>
                <c:pt idx="22">
                  <c:v>16.935824132886793</c:v>
                </c:pt>
                <c:pt idx="23">
                  <c:v>16.225667024437502</c:v>
                </c:pt>
                <c:pt idx="24">
                  <c:v>15.979220571094364</c:v>
                </c:pt>
                <c:pt idx="25">
                  <c:v>17.020385888387548</c:v>
                </c:pt>
                <c:pt idx="26">
                  <c:v>17.459894298454966</c:v>
                </c:pt>
                <c:pt idx="27">
                  <c:v>16.729977594090926</c:v>
                </c:pt>
                <c:pt idx="28">
                  <c:v>16.33340219429363</c:v>
                </c:pt>
                <c:pt idx="29">
                  <c:v>17.105337195137658</c:v>
                </c:pt>
                <c:pt idx="30">
                  <c:v>17.817364690484723</c:v>
                </c:pt>
                <c:pt idx="31">
                  <c:v>16.977588789575375</c:v>
                </c:pt>
                <c:pt idx="32">
                  <c:v>16.121836509183058</c:v>
                </c:pt>
                <c:pt idx="33">
                  <c:v>17.399703630768254</c:v>
                </c:pt>
                <c:pt idx="34">
                  <c:v>18.29315367700022</c:v>
                </c:pt>
                <c:pt idx="35">
                  <c:v>17.117010985333774</c:v>
                </c:pt>
                <c:pt idx="36">
                  <c:v>16.314974767555494</c:v>
                </c:pt>
                <c:pt idx="37">
                  <c:v>17.602202028257455</c:v>
                </c:pt>
                <c:pt idx="38">
                  <c:v>17.992836700648748</c:v>
                </c:pt>
                <c:pt idx="39">
                  <c:v>16.740912178845633</c:v>
                </c:pt>
                <c:pt idx="40">
                  <c:v>15.300548142219005</c:v>
                </c:pt>
                <c:pt idx="41">
                  <c:v>16.389630565229542</c:v>
                </c:pt>
                <c:pt idx="42">
                  <c:v>16.662747494517493</c:v>
                </c:pt>
                <c:pt idx="43">
                  <c:v>15.58812416109566</c:v>
                </c:pt>
                <c:pt idx="44">
                  <c:v>14.824036364043934</c:v>
                </c:pt>
                <c:pt idx="45">
                  <c:v>15.755136542313672</c:v>
                </c:pt>
                <c:pt idx="46">
                  <c:v>16.044914520757278</c:v>
                </c:pt>
                <c:pt idx="47">
                  <c:v>15.092851448709835</c:v>
                </c:pt>
                <c:pt idx="48">
                  <c:v>14.275704651161456</c:v>
                </c:pt>
                <c:pt idx="49">
                  <c:v>15.272265739316044</c:v>
                </c:pt>
                <c:pt idx="50">
                  <c:v>15.703602975804559</c:v>
                </c:pt>
                <c:pt idx="51">
                  <c:v>14.695528930382462</c:v>
                </c:pt>
                <c:pt idx="52">
                  <c:v>14.002657196863636</c:v>
                </c:pt>
                <c:pt idx="53">
                  <c:v>14.866935113076499</c:v>
                </c:pt>
                <c:pt idx="54">
                  <c:v>15.350016367561658</c:v>
                </c:pt>
                <c:pt idx="55">
                  <c:v>14.157556177205755</c:v>
                </c:pt>
                <c:pt idx="56">
                  <c:v>13.673845890353755</c:v>
                </c:pt>
                <c:pt idx="57">
                  <c:v>14.540245383282185</c:v>
                </c:pt>
                <c:pt idx="58">
                  <c:v>14.784279015484495</c:v>
                </c:pt>
                <c:pt idx="59">
                  <c:v>13.849234633394556</c:v>
                </c:pt>
                <c:pt idx="60">
                  <c:v>13.337054763903758</c:v>
                </c:pt>
                <c:pt idx="61">
                  <c:v>14.272881979327138</c:v>
                </c:pt>
                <c:pt idx="62">
                  <c:v>14.571523296282832</c:v>
                </c:pt>
                <c:pt idx="63">
                  <c:v>13.786138824417888</c:v>
                </c:pt>
                <c:pt idx="64">
                  <c:v>13.367226895058273</c:v>
                </c:pt>
                <c:pt idx="65">
                  <c:v>14.180384059183433</c:v>
                </c:pt>
                <c:pt idx="66">
                  <c:v>14.454150391964356</c:v>
                </c:pt>
                <c:pt idx="67">
                  <c:v>13.575062837687838</c:v>
                </c:pt>
                <c:pt idx="68">
                  <c:v>12.888900383891325</c:v>
                </c:pt>
                <c:pt idx="69">
                  <c:v>13.954167613054178</c:v>
                </c:pt>
                <c:pt idx="70">
                  <c:v>14.323739013891114</c:v>
                </c:pt>
                <c:pt idx="71">
                  <c:v>13.424868957302881</c:v>
                </c:pt>
                <c:pt idx="72">
                  <c:v>12.737240563925305</c:v>
                </c:pt>
                <c:pt idx="73">
                  <c:v>13.751423357224773</c:v>
                </c:pt>
                <c:pt idx="74">
                  <c:v>14.065469732429639</c:v>
                </c:pt>
                <c:pt idx="75">
                  <c:v>13.134212801974487</c:v>
                </c:pt>
                <c:pt idx="76">
                  <c:v>12.539745010510401</c:v>
                </c:pt>
                <c:pt idx="77">
                  <c:v>13.332113653090408</c:v>
                </c:pt>
                <c:pt idx="78">
                  <c:v>13.511106622600163</c:v>
                </c:pt>
                <c:pt idx="79">
                  <c:v>12.767601295838036</c:v>
                </c:pt>
                <c:pt idx="80">
                  <c:v>12.017916817083373</c:v>
                </c:pt>
                <c:pt idx="81">
                  <c:v>12.849854799513885</c:v>
                </c:pt>
                <c:pt idx="82">
                  <c:v>13.23529937794804</c:v>
                </c:pt>
                <c:pt idx="83">
                  <c:v>12.354465101613963</c:v>
                </c:pt>
                <c:pt idx="84">
                  <c:v>11.886186602305038</c:v>
                </c:pt>
                <c:pt idx="85">
                  <c:v>12.81343251731138</c:v>
                </c:pt>
                <c:pt idx="86">
                  <c:v>12.903501720605778</c:v>
                </c:pt>
                <c:pt idx="87">
                  <c:v>12.124526737668171</c:v>
                </c:pt>
                <c:pt idx="88">
                  <c:v>11.611772592481381</c:v>
                </c:pt>
                <c:pt idx="89">
                  <c:v>12.277830243345107</c:v>
                </c:pt>
                <c:pt idx="90">
                  <c:v>12.363032128650726</c:v>
                </c:pt>
                <c:pt idx="91">
                  <c:v>11.637571493140806</c:v>
                </c:pt>
                <c:pt idx="92">
                  <c:v>11.184780524858875</c:v>
                </c:pt>
                <c:pt idx="93">
                  <c:v>11.805728878050058</c:v>
                </c:pt>
                <c:pt idx="94">
                  <c:v>11.93251112710777</c:v>
                </c:pt>
                <c:pt idx="95">
                  <c:v>11.420370928081265</c:v>
                </c:pt>
                <c:pt idx="96">
                  <c:v>10.858395326900702</c:v>
                </c:pt>
                <c:pt idx="97">
                  <c:v>11.561994105629505</c:v>
                </c:pt>
                <c:pt idx="98">
                  <c:v>11.750630637715622</c:v>
                </c:pt>
                <c:pt idx="99">
                  <c:v>11.037400966689164</c:v>
                </c:pt>
                <c:pt idx="100">
                  <c:v>10.765318594734939</c:v>
                </c:pt>
                <c:pt idx="101">
                  <c:v>11.768639269595738</c:v>
                </c:pt>
                <c:pt idx="102">
                  <c:v>11.982342538701451</c:v>
                </c:pt>
                <c:pt idx="103">
                  <c:v>11.374544823978889</c:v>
                </c:pt>
                <c:pt idx="104">
                  <c:v>10.820909948850572</c:v>
                </c:pt>
                <c:pt idx="105">
                  <c:v>11.334995743314122</c:v>
                </c:pt>
                <c:pt idx="106">
                  <c:v>11.436358759925019</c:v>
                </c:pt>
                <c:pt idx="107">
                  <c:v>10.795451993639796</c:v>
                </c:pt>
                <c:pt idx="108">
                  <c:v>10.472397994848896</c:v>
                </c:pt>
                <c:pt idx="109">
                  <c:v>11.684378914240671</c:v>
                </c:pt>
                <c:pt idx="110">
                  <c:v>11.71571592865366</c:v>
                </c:pt>
                <c:pt idx="111">
                  <c:v>10.993411571603618</c:v>
                </c:pt>
                <c:pt idx="112">
                  <c:v>10.628133685567366</c:v>
                </c:pt>
                <c:pt idx="113">
                  <c:v>11.467955836331287</c:v>
                </c:pt>
                <c:pt idx="114">
                  <c:v>11.774093898431229</c:v>
                </c:pt>
                <c:pt idx="115">
                  <c:v>10.938122046373142</c:v>
                </c:pt>
                <c:pt idx="116">
                  <c:v>10.692545901908399</c:v>
                </c:pt>
                <c:pt idx="117">
                  <c:v>11.658837294068467</c:v>
                </c:pt>
                <c:pt idx="118">
                  <c:v>11.86769665980882</c:v>
                </c:pt>
                <c:pt idx="119">
                  <c:v>11.393952242154896</c:v>
                </c:pt>
                <c:pt idx="120">
                  <c:v>11.550344684130623</c:v>
                </c:pt>
                <c:pt idx="121">
                  <c:v>12.491149774814627</c:v>
                </c:pt>
                <c:pt idx="122">
                  <c:v>12.757187107444411</c:v>
                </c:pt>
                <c:pt idx="123">
                  <c:v>11.909932744452014</c:v>
                </c:pt>
                <c:pt idx="124">
                  <c:v>11.662459633469746</c:v>
                </c:pt>
                <c:pt idx="125">
                  <c:v>12.434301447979029</c:v>
                </c:pt>
                <c:pt idx="126">
                  <c:v>12.565558380781567</c:v>
                </c:pt>
                <c:pt idx="127">
                  <c:v>11.925452103010377</c:v>
                </c:pt>
                <c:pt idx="128">
                  <c:v>11.415464860792275</c:v>
                </c:pt>
                <c:pt idx="129">
                  <c:v>12.512822619865018</c:v>
                </c:pt>
                <c:pt idx="130">
                  <c:v>12.991455444589251</c:v>
                </c:pt>
                <c:pt idx="131">
                  <c:v>12.550622745506692</c:v>
                </c:pt>
                <c:pt idx="132">
                  <c:v>12.39509265783108</c:v>
                </c:pt>
                <c:pt idx="133">
                  <c:v>12.97660502607418</c:v>
                </c:pt>
                <c:pt idx="134">
                  <c:v>13.103619553572853</c:v>
                </c:pt>
                <c:pt idx="135">
                  <c:v>12.27458469352306</c:v>
                </c:pt>
                <c:pt idx="136">
                  <c:v>11.764906380576784</c:v>
                </c:pt>
                <c:pt idx="137">
                  <c:v>12.913547836405593</c:v>
                </c:pt>
                <c:pt idx="138">
                  <c:v>13.044704901029947</c:v>
                </c:pt>
                <c:pt idx="139">
                  <c:v>12.356943308703723</c:v>
                </c:pt>
                <c:pt idx="140">
                  <c:v>11.857587384808742</c:v>
                </c:pt>
                <c:pt idx="141">
                  <c:v>12.508642122350127</c:v>
                </c:pt>
                <c:pt idx="142">
                  <c:v>12.682399661737083</c:v>
                </c:pt>
                <c:pt idx="143">
                  <c:v>12.232337370514484</c:v>
                </c:pt>
                <c:pt idx="144">
                  <c:v>11.962425451080181</c:v>
                </c:pt>
                <c:pt idx="145">
                  <c:v>12.388404652425152</c:v>
                </c:pt>
                <c:pt idx="146">
                  <c:v>12.504517557077175</c:v>
                </c:pt>
                <c:pt idx="147">
                  <c:v>12.067243881457795</c:v>
                </c:pt>
                <c:pt idx="148">
                  <c:v>11.798809253149864</c:v>
                </c:pt>
                <c:pt idx="149">
                  <c:v>12.554404774115385</c:v>
                </c:pt>
                <c:pt idx="150">
                  <c:v>12.715980678636733</c:v>
                </c:pt>
                <c:pt idx="151">
                  <c:v>12.145167819176176</c:v>
                </c:pt>
                <c:pt idx="152">
                  <c:v>11.981322110425495</c:v>
                </c:pt>
                <c:pt idx="153">
                  <c:v>12.716598383317056</c:v>
                </c:pt>
                <c:pt idx="154">
                  <c:v>12.953354204775437</c:v>
                </c:pt>
                <c:pt idx="155">
                  <c:v>12.361002570599114</c:v>
                </c:pt>
                <c:pt idx="156">
                  <c:v>12.258865120815939</c:v>
                </c:pt>
                <c:pt idx="157">
                  <c:v>12.74425314660772</c:v>
                </c:pt>
                <c:pt idx="158">
                  <c:v>12.923357588320894</c:v>
                </c:pt>
                <c:pt idx="159">
                  <c:v>12.244076171853695</c:v>
                </c:pt>
                <c:pt idx="160">
                  <c:v>12.158785971846257</c:v>
                </c:pt>
                <c:pt idx="161">
                  <c:v>12.651600561981986</c:v>
                </c:pt>
                <c:pt idx="162">
                  <c:v>12.886759327812101</c:v>
                </c:pt>
                <c:pt idx="163">
                  <c:v>12.234487012241857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166272"/>
        <c:axId val="226167808"/>
      </c:lineChart>
      <c:catAx>
        <c:axId val="22616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167808"/>
        <c:crosses val="autoZero"/>
        <c:auto val="1"/>
        <c:lblAlgn val="ctr"/>
        <c:lblOffset val="100"/>
        <c:tickLblSkip val="16"/>
        <c:tickMarkSkip val="4"/>
        <c:noMultiLvlLbl val="0"/>
      </c:catAx>
      <c:valAx>
        <c:axId val="226167808"/>
        <c:scaling>
          <c:orientation val="minMax"/>
          <c:max val="20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166272"/>
        <c:crosses val="autoZero"/>
        <c:crossBetween val="between"/>
      </c:valAx>
      <c:catAx>
        <c:axId val="226181888"/>
        <c:scaling>
          <c:orientation val="minMax"/>
        </c:scaling>
        <c:delete val="1"/>
        <c:axPos val="b"/>
        <c:majorTickMark val="out"/>
        <c:minorTickMark val="none"/>
        <c:tickLblPos val="none"/>
        <c:crossAx val="226183424"/>
        <c:crosses val="autoZero"/>
        <c:auto val="1"/>
        <c:lblAlgn val="ctr"/>
        <c:lblOffset val="100"/>
        <c:noMultiLvlLbl val="0"/>
      </c:catAx>
      <c:valAx>
        <c:axId val="22618342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6181888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322147651006766"/>
          <c:y val="0.16840277777777779"/>
          <c:w val="0.39709172259507786"/>
          <c:h val="4.3402777777777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Residential Electricity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cents per kilowatthour (kwh)</a:t>
            </a:r>
          </a:p>
        </c:rich>
      </c:tx>
      <c:layout>
        <c:manualLayout>
          <c:xMode val="edge"/>
          <c:yMode val="edge"/>
          <c:x val="2.3863023833430187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537000726414745E-2"/>
          <c:y val="0.1464124015748052"/>
          <c:w val="0.87248417453615967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'Electricity-M'!$A$41:$A$532</c:f>
              <c:numCache>
                <c:formatCode>mmmm\ yyyy</c:formatCode>
                <c:ptCount val="492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</c:numCache>
            </c:numRef>
          </c:cat>
          <c:val>
            <c:numRef>
              <c:f>'Electricity-M'!$E$41:$E$532</c:f>
              <c:numCache>
                <c:formatCode>General</c:formatCode>
                <c:ptCount val="492"/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6400128"/>
        <c:axId val="226401664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'Electricity-M'!$A$41:$A$532</c:f>
              <c:numCache>
                <c:formatCode>mmmm\ yyyy</c:formatCode>
                <c:ptCount val="492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</c:numCache>
            </c:numRef>
          </c:cat>
          <c:val>
            <c:numRef>
              <c:f>'Electricity-M'!$C$41:$C$532</c:f>
              <c:numCache>
                <c:formatCode>0.00</c:formatCode>
                <c:ptCount val="492"/>
                <c:pt idx="6">
                  <c:v>3.9</c:v>
                </c:pt>
                <c:pt idx="7">
                  <c:v>3.7</c:v>
                </c:pt>
                <c:pt idx="8">
                  <c:v>3.8</c:v>
                </c:pt>
                <c:pt idx="9">
                  <c:v>3.9</c:v>
                </c:pt>
                <c:pt idx="10">
                  <c:v>3.8</c:v>
                </c:pt>
                <c:pt idx="11">
                  <c:v>3.6</c:v>
                </c:pt>
                <c:pt idx="12">
                  <c:v>3.6</c:v>
                </c:pt>
                <c:pt idx="13">
                  <c:v>3.7</c:v>
                </c:pt>
                <c:pt idx="14">
                  <c:v>4</c:v>
                </c:pt>
                <c:pt idx="15">
                  <c:v>4.0999999999999996</c:v>
                </c:pt>
                <c:pt idx="16">
                  <c:v>4.2</c:v>
                </c:pt>
                <c:pt idx="17">
                  <c:v>4.2</c:v>
                </c:pt>
                <c:pt idx="18">
                  <c:v>4.2</c:v>
                </c:pt>
                <c:pt idx="19">
                  <c:v>4.4000000000000004</c:v>
                </c:pt>
                <c:pt idx="20">
                  <c:v>4.3</c:v>
                </c:pt>
                <c:pt idx="21">
                  <c:v>4.3</c:v>
                </c:pt>
                <c:pt idx="22">
                  <c:v>4.2</c:v>
                </c:pt>
                <c:pt idx="23">
                  <c:v>4</c:v>
                </c:pt>
                <c:pt idx="24">
                  <c:v>3.9</c:v>
                </c:pt>
                <c:pt idx="25">
                  <c:v>3.9</c:v>
                </c:pt>
                <c:pt idx="26">
                  <c:v>4.0999999999999996</c:v>
                </c:pt>
                <c:pt idx="27">
                  <c:v>4.3</c:v>
                </c:pt>
                <c:pt idx="28">
                  <c:v>4.5</c:v>
                </c:pt>
                <c:pt idx="29">
                  <c:v>4.5</c:v>
                </c:pt>
                <c:pt idx="30">
                  <c:v>4.5</c:v>
                </c:pt>
                <c:pt idx="31">
                  <c:v>4.5</c:v>
                </c:pt>
                <c:pt idx="32">
                  <c:v>4.5</c:v>
                </c:pt>
                <c:pt idx="33">
                  <c:v>4.5</c:v>
                </c:pt>
                <c:pt idx="34">
                  <c:v>4.4000000000000004</c:v>
                </c:pt>
                <c:pt idx="35">
                  <c:v>4.2</c:v>
                </c:pt>
                <c:pt idx="36">
                  <c:v>4.0999999999999996</c:v>
                </c:pt>
                <c:pt idx="37">
                  <c:v>4.0999999999999996</c:v>
                </c:pt>
                <c:pt idx="38">
                  <c:v>4.3</c:v>
                </c:pt>
                <c:pt idx="39">
                  <c:v>4.5</c:v>
                </c:pt>
                <c:pt idx="40">
                  <c:v>4.7</c:v>
                </c:pt>
                <c:pt idx="41">
                  <c:v>4.9000000000000004</c:v>
                </c:pt>
                <c:pt idx="42">
                  <c:v>4.9000000000000004</c:v>
                </c:pt>
                <c:pt idx="43">
                  <c:v>4.9000000000000004</c:v>
                </c:pt>
                <c:pt idx="44">
                  <c:v>5</c:v>
                </c:pt>
                <c:pt idx="45">
                  <c:v>5</c:v>
                </c:pt>
                <c:pt idx="46">
                  <c:v>4.8</c:v>
                </c:pt>
                <c:pt idx="47">
                  <c:v>4.7</c:v>
                </c:pt>
                <c:pt idx="48">
                  <c:v>4.7</c:v>
                </c:pt>
                <c:pt idx="49">
                  <c:v>4.7</c:v>
                </c:pt>
                <c:pt idx="50">
                  <c:v>4.9000000000000004</c:v>
                </c:pt>
                <c:pt idx="51">
                  <c:v>5.0999999999999996</c:v>
                </c:pt>
                <c:pt idx="52">
                  <c:v>5.4</c:v>
                </c:pt>
                <c:pt idx="53">
                  <c:v>5.6</c:v>
                </c:pt>
                <c:pt idx="54">
                  <c:v>5.7</c:v>
                </c:pt>
                <c:pt idx="55">
                  <c:v>5.7</c:v>
                </c:pt>
                <c:pt idx="56">
                  <c:v>5.7</c:v>
                </c:pt>
                <c:pt idx="57">
                  <c:v>5.7</c:v>
                </c:pt>
                <c:pt idx="58">
                  <c:v>5.6</c:v>
                </c:pt>
                <c:pt idx="59">
                  <c:v>5.5</c:v>
                </c:pt>
                <c:pt idx="60">
                  <c:v>5.4</c:v>
                </c:pt>
                <c:pt idx="61">
                  <c:v>5.5</c:v>
                </c:pt>
                <c:pt idx="62">
                  <c:v>5.8</c:v>
                </c:pt>
                <c:pt idx="63">
                  <c:v>6</c:v>
                </c:pt>
                <c:pt idx="64">
                  <c:v>6.3</c:v>
                </c:pt>
                <c:pt idx="65">
                  <c:v>6.5</c:v>
                </c:pt>
                <c:pt idx="66">
                  <c:v>6.6</c:v>
                </c:pt>
                <c:pt idx="67">
                  <c:v>6.6</c:v>
                </c:pt>
                <c:pt idx="68">
                  <c:v>6.6</c:v>
                </c:pt>
                <c:pt idx="69">
                  <c:v>6.6</c:v>
                </c:pt>
                <c:pt idx="70">
                  <c:v>6.4</c:v>
                </c:pt>
                <c:pt idx="71">
                  <c:v>6.3</c:v>
                </c:pt>
                <c:pt idx="72">
                  <c:v>6.2</c:v>
                </c:pt>
                <c:pt idx="73">
                  <c:v>6.4</c:v>
                </c:pt>
                <c:pt idx="74">
                  <c:v>6.6</c:v>
                </c:pt>
                <c:pt idx="75">
                  <c:v>6.7</c:v>
                </c:pt>
                <c:pt idx="76">
                  <c:v>6.9</c:v>
                </c:pt>
                <c:pt idx="77">
                  <c:v>7.1</c:v>
                </c:pt>
                <c:pt idx="78">
                  <c:v>7.2</c:v>
                </c:pt>
                <c:pt idx="79">
                  <c:v>7.2</c:v>
                </c:pt>
                <c:pt idx="80">
                  <c:v>7.2</c:v>
                </c:pt>
                <c:pt idx="81">
                  <c:v>7.2</c:v>
                </c:pt>
                <c:pt idx="82">
                  <c:v>6.9</c:v>
                </c:pt>
                <c:pt idx="83">
                  <c:v>6.7</c:v>
                </c:pt>
                <c:pt idx="84">
                  <c:v>6.7</c:v>
                </c:pt>
                <c:pt idx="85">
                  <c:v>6.7</c:v>
                </c:pt>
                <c:pt idx="86">
                  <c:v>6.9</c:v>
                </c:pt>
                <c:pt idx="87">
                  <c:v>6.9</c:v>
                </c:pt>
                <c:pt idx="88">
                  <c:v>7.2</c:v>
                </c:pt>
                <c:pt idx="89">
                  <c:v>7.4</c:v>
                </c:pt>
                <c:pt idx="90">
                  <c:v>7.5</c:v>
                </c:pt>
                <c:pt idx="91">
                  <c:v>7.5</c:v>
                </c:pt>
                <c:pt idx="92">
                  <c:v>7.6</c:v>
                </c:pt>
                <c:pt idx="93">
                  <c:v>7.5</c:v>
                </c:pt>
                <c:pt idx="94">
                  <c:v>7.3</c:v>
                </c:pt>
                <c:pt idx="95">
                  <c:v>7</c:v>
                </c:pt>
                <c:pt idx="96">
                  <c:v>6.8</c:v>
                </c:pt>
                <c:pt idx="97">
                  <c:v>7</c:v>
                </c:pt>
                <c:pt idx="98">
                  <c:v>7.2</c:v>
                </c:pt>
                <c:pt idx="99">
                  <c:v>7.3</c:v>
                </c:pt>
                <c:pt idx="100">
                  <c:v>7.6</c:v>
                </c:pt>
                <c:pt idx="101">
                  <c:v>7.9</c:v>
                </c:pt>
                <c:pt idx="102">
                  <c:v>8</c:v>
                </c:pt>
                <c:pt idx="103">
                  <c:v>8.1</c:v>
                </c:pt>
                <c:pt idx="104">
                  <c:v>8.1</c:v>
                </c:pt>
                <c:pt idx="105">
                  <c:v>8</c:v>
                </c:pt>
                <c:pt idx="106">
                  <c:v>7.6</c:v>
                </c:pt>
                <c:pt idx="107">
                  <c:v>7.3</c:v>
                </c:pt>
                <c:pt idx="108">
                  <c:v>7.3</c:v>
                </c:pt>
                <c:pt idx="109">
                  <c:v>7.2</c:v>
                </c:pt>
                <c:pt idx="110">
                  <c:v>7.5</c:v>
                </c:pt>
                <c:pt idx="111">
                  <c:v>7.7</c:v>
                </c:pt>
                <c:pt idx="112">
                  <c:v>8</c:v>
                </c:pt>
                <c:pt idx="113">
                  <c:v>8.1999999999999993</c:v>
                </c:pt>
                <c:pt idx="114">
                  <c:v>8.1999999999999993</c:v>
                </c:pt>
                <c:pt idx="115">
                  <c:v>8.1999999999999993</c:v>
                </c:pt>
                <c:pt idx="116">
                  <c:v>8.1999999999999993</c:v>
                </c:pt>
                <c:pt idx="117">
                  <c:v>8.1</c:v>
                </c:pt>
                <c:pt idx="118">
                  <c:v>7.7</c:v>
                </c:pt>
                <c:pt idx="119">
                  <c:v>7.4</c:v>
                </c:pt>
                <c:pt idx="120">
                  <c:v>6.92</c:v>
                </c:pt>
                <c:pt idx="121">
                  <c:v>7.14</c:v>
                </c:pt>
                <c:pt idx="122">
                  <c:v>7.22</c:v>
                </c:pt>
                <c:pt idx="123">
                  <c:v>7.42</c:v>
                </c:pt>
                <c:pt idx="124">
                  <c:v>7.49</c:v>
                </c:pt>
                <c:pt idx="125">
                  <c:v>7.71</c:v>
                </c:pt>
                <c:pt idx="126">
                  <c:v>7.75</c:v>
                </c:pt>
                <c:pt idx="127">
                  <c:v>7.7</c:v>
                </c:pt>
                <c:pt idx="128">
                  <c:v>7.71</c:v>
                </c:pt>
                <c:pt idx="129">
                  <c:v>7.46</c:v>
                </c:pt>
                <c:pt idx="130">
                  <c:v>7.4</c:v>
                </c:pt>
                <c:pt idx="131">
                  <c:v>7.01</c:v>
                </c:pt>
                <c:pt idx="132">
                  <c:v>6.93</c:v>
                </c:pt>
                <c:pt idx="133">
                  <c:v>6.95</c:v>
                </c:pt>
                <c:pt idx="134">
                  <c:v>7.14</c:v>
                </c:pt>
                <c:pt idx="135">
                  <c:v>7.26</c:v>
                </c:pt>
                <c:pt idx="136">
                  <c:v>7.47</c:v>
                </c:pt>
                <c:pt idx="137">
                  <c:v>7.8</c:v>
                </c:pt>
                <c:pt idx="138">
                  <c:v>7.8</c:v>
                </c:pt>
                <c:pt idx="139">
                  <c:v>7.76</c:v>
                </c:pt>
                <c:pt idx="140">
                  <c:v>7.66</c:v>
                </c:pt>
                <c:pt idx="141">
                  <c:v>7.63</c:v>
                </c:pt>
                <c:pt idx="142">
                  <c:v>7.39</c:v>
                </c:pt>
                <c:pt idx="143">
                  <c:v>7.09</c:v>
                </c:pt>
                <c:pt idx="144">
                  <c:v>6.92</c:v>
                </c:pt>
                <c:pt idx="145">
                  <c:v>6.99</c:v>
                </c:pt>
                <c:pt idx="146">
                  <c:v>7.14</c:v>
                </c:pt>
                <c:pt idx="147">
                  <c:v>7.3</c:v>
                </c:pt>
                <c:pt idx="148">
                  <c:v>7.58</c:v>
                </c:pt>
                <c:pt idx="149">
                  <c:v>7.84</c:v>
                </c:pt>
                <c:pt idx="150">
                  <c:v>7.9</c:v>
                </c:pt>
                <c:pt idx="151">
                  <c:v>7.93</c:v>
                </c:pt>
                <c:pt idx="152">
                  <c:v>7.84</c:v>
                </c:pt>
                <c:pt idx="153">
                  <c:v>7.7</c:v>
                </c:pt>
                <c:pt idx="154">
                  <c:v>7.46</c:v>
                </c:pt>
                <c:pt idx="155">
                  <c:v>7.28</c:v>
                </c:pt>
                <c:pt idx="156">
                  <c:v>7.17</c:v>
                </c:pt>
                <c:pt idx="157">
                  <c:v>7.18</c:v>
                </c:pt>
                <c:pt idx="158">
                  <c:v>7.24</c:v>
                </c:pt>
                <c:pt idx="159">
                  <c:v>7.52</c:v>
                </c:pt>
                <c:pt idx="160">
                  <c:v>7.72</c:v>
                </c:pt>
                <c:pt idx="161">
                  <c:v>8.02</c:v>
                </c:pt>
                <c:pt idx="162">
                  <c:v>8.1</c:v>
                </c:pt>
                <c:pt idx="163">
                  <c:v>8.11</c:v>
                </c:pt>
                <c:pt idx="164">
                  <c:v>8.02</c:v>
                </c:pt>
                <c:pt idx="165">
                  <c:v>7.87</c:v>
                </c:pt>
                <c:pt idx="166">
                  <c:v>7.52</c:v>
                </c:pt>
                <c:pt idx="167">
                  <c:v>7.27</c:v>
                </c:pt>
                <c:pt idx="168">
                  <c:v>7.18</c:v>
                </c:pt>
                <c:pt idx="169">
                  <c:v>7.49</c:v>
                </c:pt>
                <c:pt idx="170">
                  <c:v>7.58</c:v>
                </c:pt>
                <c:pt idx="171">
                  <c:v>7.7</c:v>
                </c:pt>
                <c:pt idx="172">
                  <c:v>7.98</c:v>
                </c:pt>
                <c:pt idx="173">
                  <c:v>8.1199999999999992</c:v>
                </c:pt>
                <c:pt idx="174">
                  <c:v>8.1999999999999993</c:v>
                </c:pt>
                <c:pt idx="175">
                  <c:v>8.26</c:v>
                </c:pt>
                <c:pt idx="176">
                  <c:v>8.18</c:v>
                </c:pt>
                <c:pt idx="177">
                  <c:v>8.06</c:v>
                </c:pt>
                <c:pt idx="178">
                  <c:v>7.82</c:v>
                </c:pt>
                <c:pt idx="179">
                  <c:v>7.62</c:v>
                </c:pt>
                <c:pt idx="180">
                  <c:v>7.42</c:v>
                </c:pt>
                <c:pt idx="181">
                  <c:v>7.61</c:v>
                </c:pt>
                <c:pt idx="182">
                  <c:v>7.79</c:v>
                </c:pt>
                <c:pt idx="183">
                  <c:v>7.99</c:v>
                </c:pt>
                <c:pt idx="184">
                  <c:v>8.15</c:v>
                </c:pt>
                <c:pt idx="185">
                  <c:v>8.34</c:v>
                </c:pt>
                <c:pt idx="186">
                  <c:v>8.4</c:v>
                </c:pt>
                <c:pt idx="187">
                  <c:v>8.43</c:v>
                </c:pt>
                <c:pt idx="188">
                  <c:v>8.39</c:v>
                </c:pt>
                <c:pt idx="189">
                  <c:v>8.33</c:v>
                </c:pt>
                <c:pt idx="190">
                  <c:v>7.96</c:v>
                </c:pt>
                <c:pt idx="191">
                  <c:v>7.81</c:v>
                </c:pt>
                <c:pt idx="192">
                  <c:v>7.71</c:v>
                </c:pt>
                <c:pt idx="193">
                  <c:v>7.79</c:v>
                </c:pt>
                <c:pt idx="194">
                  <c:v>8.02</c:v>
                </c:pt>
                <c:pt idx="195">
                  <c:v>8.0500000000000007</c:v>
                </c:pt>
                <c:pt idx="196">
                  <c:v>8.41</c:v>
                </c:pt>
                <c:pt idx="197">
                  <c:v>8.64</c:v>
                </c:pt>
                <c:pt idx="198">
                  <c:v>8.57</c:v>
                </c:pt>
                <c:pt idx="199">
                  <c:v>8.6</c:v>
                </c:pt>
                <c:pt idx="200">
                  <c:v>8.6199999999999992</c:v>
                </c:pt>
                <c:pt idx="201">
                  <c:v>8.4700000000000006</c:v>
                </c:pt>
                <c:pt idx="202">
                  <c:v>8.16</c:v>
                </c:pt>
                <c:pt idx="203">
                  <c:v>7.87</c:v>
                </c:pt>
                <c:pt idx="204">
                  <c:v>7.75</c:v>
                </c:pt>
                <c:pt idx="205">
                  <c:v>7.81</c:v>
                </c:pt>
                <c:pt idx="206">
                  <c:v>7.81</c:v>
                </c:pt>
                <c:pt idx="207">
                  <c:v>8.14</c:v>
                </c:pt>
                <c:pt idx="208">
                  <c:v>8.57</c:v>
                </c:pt>
                <c:pt idx="209">
                  <c:v>8.75</c:v>
                </c:pt>
                <c:pt idx="210">
                  <c:v>8.74</c:v>
                </c:pt>
                <c:pt idx="211">
                  <c:v>8.74</c:v>
                </c:pt>
                <c:pt idx="212">
                  <c:v>8.8000000000000007</c:v>
                </c:pt>
                <c:pt idx="213">
                  <c:v>8.77</c:v>
                </c:pt>
                <c:pt idx="214">
                  <c:v>8.2200000000000006</c:v>
                </c:pt>
                <c:pt idx="215">
                  <c:v>7.92</c:v>
                </c:pt>
                <c:pt idx="216">
                  <c:v>7.76</c:v>
                </c:pt>
                <c:pt idx="217">
                  <c:v>7.86</c:v>
                </c:pt>
                <c:pt idx="218">
                  <c:v>8.1</c:v>
                </c:pt>
                <c:pt idx="219">
                  <c:v>8.32</c:v>
                </c:pt>
                <c:pt idx="220">
                  <c:v>8.5500000000000007</c:v>
                </c:pt>
                <c:pt idx="221">
                  <c:v>8.7899999999999991</c:v>
                </c:pt>
                <c:pt idx="222">
                  <c:v>8.82</c:v>
                </c:pt>
                <c:pt idx="223">
                  <c:v>8.8699999999999992</c:v>
                </c:pt>
                <c:pt idx="224">
                  <c:v>8.85</c:v>
                </c:pt>
                <c:pt idx="225">
                  <c:v>8.58</c:v>
                </c:pt>
                <c:pt idx="226">
                  <c:v>8.31</c:v>
                </c:pt>
                <c:pt idx="227">
                  <c:v>8.08</c:v>
                </c:pt>
                <c:pt idx="228">
                  <c:v>7.85</c:v>
                </c:pt>
                <c:pt idx="229">
                  <c:v>8.01</c:v>
                </c:pt>
                <c:pt idx="230">
                  <c:v>8.14</c:v>
                </c:pt>
                <c:pt idx="231">
                  <c:v>8.41</c:v>
                </c:pt>
                <c:pt idx="232">
                  <c:v>8.5299999999999994</c:v>
                </c:pt>
                <c:pt idx="233">
                  <c:v>8.7200000000000006</c:v>
                </c:pt>
                <c:pt idx="234">
                  <c:v>8.8000000000000007</c:v>
                </c:pt>
                <c:pt idx="235">
                  <c:v>8.7799999999999994</c:v>
                </c:pt>
                <c:pt idx="236">
                  <c:v>8.57</c:v>
                </c:pt>
                <c:pt idx="237">
                  <c:v>8.65</c:v>
                </c:pt>
                <c:pt idx="238">
                  <c:v>8.26</c:v>
                </c:pt>
                <c:pt idx="239">
                  <c:v>8.02</c:v>
                </c:pt>
                <c:pt idx="240">
                  <c:v>7.75</c:v>
                </c:pt>
                <c:pt idx="241">
                  <c:v>7.81</c:v>
                </c:pt>
                <c:pt idx="242">
                  <c:v>8.09</c:v>
                </c:pt>
                <c:pt idx="243">
                  <c:v>8.24</c:v>
                </c:pt>
                <c:pt idx="244">
                  <c:v>8.5399999999999991</c:v>
                </c:pt>
                <c:pt idx="245">
                  <c:v>8.65</c:v>
                </c:pt>
                <c:pt idx="246">
                  <c:v>8.73</c:v>
                </c:pt>
                <c:pt idx="247">
                  <c:v>8.86</c:v>
                </c:pt>
                <c:pt idx="248">
                  <c:v>8.7899999999999991</c:v>
                </c:pt>
                <c:pt idx="249">
                  <c:v>8.67</c:v>
                </c:pt>
                <c:pt idx="250">
                  <c:v>8.25</c:v>
                </c:pt>
                <c:pt idx="251">
                  <c:v>7.99</c:v>
                </c:pt>
                <c:pt idx="252">
                  <c:v>7.87</c:v>
                </c:pt>
                <c:pt idx="253">
                  <c:v>7.98</c:v>
                </c:pt>
                <c:pt idx="254">
                  <c:v>8.24</c:v>
                </c:pt>
                <c:pt idx="255">
                  <c:v>8.3800000000000008</c:v>
                </c:pt>
                <c:pt idx="256">
                  <c:v>8.65</c:v>
                </c:pt>
                <c:pt idx="257">
                  <c:v>8.91</c:v>
                </c:pt>
                <c:pt idx="258">
                  <c:v>8.74</c:v>
                </c:pt>
                <c:pt idx="259">
                  <c:v>8.8000000000000007</c:v>
                </c:pt>
                <c:pt idx="260">
                  <c:v>8.75</c:v>
                </c:pt>
                <c:pt idx="261">
                  <c:v>8.59</c:v>
                </c:pt>
                <c:pt idx="262">
                  <c:v>8.25</c:v>
                </c:pt>
                <c:pt idx="263">
                  <c:v>8.0299999999999994</c:v>
                </c:pt>
                <c:pt idx="264">
                  <c:v>7.87</c:v>
                </c:pt>
                <c:pt idx="265">
                  <c:v>7.97</c:v>
                </c:pt>
                <c:pt idx="266">
                  <c:v>8.01</c:v>
                </c:pt>
                <c:pt idx="267">
                  <c:v>8.23</c:v>
                </c:pt>
                <c:pt idx="268">
                  <c:v>8.49</c:v>
                </c:pt>
                <c:pt idx="269">
                  <c:v>8.5299999999999994</c:v>
                </c:pt>
                <c:pt idx="270">
                  <c:v>8.58</c:v>
                </c:pt>
                <c:pt idx="271">
                  <c:v>8.57</c:v>
                </c:pt>
                <c:pt idx="272">
                  <c:v>8.43</c:v>
                </c:pt>
                <c:pt idx="273">
                  <c:v>8.25</c:v>
                </c:pt>
                <c:pt idx="274">
                  <c:v>8.0399999999999991</c:v>
                </c:pt>
                <c:pt idx="275">
                  <c:v>7.92</c:v>
                </c:pt>
                <c:pt idx="276">
                  <c:v>7.58</c:v>
                </c:pt>
                <c:pt idx="277">
                  <c:v>7.92</c:v>
                </c:pt>
                <c:pt idx="278">
                  <c:v>7.9</c:v>
                </c:pt>
                <c:pt idx="279">
                  <c:v>8.09</c:v>
                </c:pt>
                <c:pt idx="280">
                  <c:v>8.27</c:v>
                </c:pt>
                <c:pt idx="281">
                  <c:v>8.43</c:v>
                </c:pt>
                <c:pt idx="282">
                  <c:v>8.49</c:v>
                </c:pt>
                <c:pt idx="283">
                  <c:v>8.42</c:v>
                </c:pt>
                <c:pt idx="284">
                  <c:v>8.36</c:v>
                </c:pt>
                <c:pt idx="285">
                  <c:v>8.3699999999999992</c:v>
                </c:pt>
                <c:pt idx="286">
                  <c:v>8.09</c:v>
                </c:pt>
                <c:pt idx="287">
                  <c:v>7.94</c:v>
                </c:pt>
                <c:pt idx="288">
                  <c:v>7.66</c:v>
                </c:pt>
                <c:pt idx="289">
                  <c:v>7.71</c:v>
                </c:pt>
                <c:pt idx="290">
                  <c:v>8.09</c:v>
                </c:pt>
                <c:pt idx="291">
                  <c:v>8.15</c:v>
                </c:pt>
                <c:pt idx="292">
                  <c:v>8.34</c:v>
                </c:pt>
                <c:pt idx="293">
                  <c:v>8.56</c:v>
                </c:pt>
                <c:pt idx="294">
                  <c:v>8.61</c:v>
                </c:pt>
                <c:pt idx="295">
                  <c:v>8.6300000000000008</c:v>
                </c:pt>
                <c:pt idx="296">
                  <c:v>8.51</c:v>
                </c:pt>
                <c:pt idx="297">
                  <c:v>8.49</c:v>
                </c:pt>
                <c:pt idx="298">
                  <c:v>8.15</c:v>
                </c:pt>
                <c:pt idx="299">
                  <c:v>7.82</c:v>
                </c:pt>
                <c:pt idx="300">
                  <c:v>7.73</c:v>
                </c:pt>
                <c:pt idx="301">
                  <c:v>8.0399999999999991</c:v>
                </c:pt>
                <c:pt idx="302">
                  <c:v>8.32</c:v>
                </c:pt>
                <c:pt idx="303">
                  <c:v>8.4600000000000009</c:v>
                </c:pt>
                <c:pt idx="304">
                  <c:v>8.83</c:v>
                </c:pt>
                <c:pt idx="305">
                  <c:v>9.07</c:v>
                </c:pt>
                <c:pt idx="306">
                  <c:v>9.0299999999999994</c:v>
                </c:pt>
                <c:pt idx="307">
                  <c:v>9.01</c:v>
                </c:pt>
                <c:pt idx="308">
                  <c:v>8.92</c:v>
                </c:pt>
                <c:pt idx="309">
                  <c:v>8.84</c:v>
                </c:pt>
                <c:pt idx="310">
                  <c:v>8.48</c:v>
                </c:pt>
                <c:pt idx="311">
                  <c:v>8.2899999999999991</c:v>
                </c:pt>
                <c:pt idx="312">
                  <c:v>8.07</c:v>
                </c:pt>
                <c:pt idx="313">
                  <c:v>8.19</c:v>
                </c:pt>
                <c:pt idx="314">
                  <c:v>8.17</c:v>
                </c:pt>
                <c:pt idx="315">
                  <c:v>8.3699999999999992</c:v>
                </c:pt>
                <c:pt idx="316">
                  <c:v>8.64</c:v>
                </c:pt>
                <c:pt idx="317">
                  <c:v>8.73</c:v>
                </c:pt>
                <c:pt idx="318">
                  <c:v>8.82</c:v>
                </c:pt>
                <c:pt idx="319">
                  <c:v>8.7200000000000006</c:v>
                </c:pt>
                <c:pt idx="320">
                  <c:v>8.59</c:v>
                </c:pt>
                <c:pt idx="321">
                  <c:v>8.4700000000000006</c:v>
                </c:pt>
                <c:pt idx="322">
                  <c:v>8.31</c:v>
                </c:pt>
                <c:pt idx="323">
                  <c:v>8.08</c:v>
                </c:pt>
                <c:pt idx="324">
                  <c:v>8</c:v>
                </c:pt>
                <c:pt idx="325">
                  <c:v>8.02</c:v>
                </c:pt>
                <c:pt idx="326">
                  <c:v>8.35</c:v>
                </c:pt>
                <c:pt idx="327">
                  <c:v>8.82</c:v>
                </c:pt>
                <c:pt idx="328">
                  <c:v>8.99</c:v>
                </c:pt>
                <c:pt idx="329">
                  <c:v>9.25</c:v>
                </c:pt>
                <c:pt idx="330">
                  <c:v>9.2100000000000009</c:v>
                </c:pt>
                <c:pt idx="331">
                  <c:v>9.2200000000000006</c:v>
                </c:pt>
                <c:pt idx="332">
                  <c:v>8.92</c:v>
                </c:pt>
                <c:pt idx="333">
                  <c:v>8.85</c:v>
                </c:pt>
                <c:pt idx="334">
                  <c:v>8.7200000000000006</c:v>
                </c:pt>
                <c:pt idx="335">
                  <c:v>8.3000000000000007</c:v>
                </c:pt>
                <c:pt idx="336">
                  <c:v>8.24</c:v>
                </c:pt>
                <c:pt idx="337">
                  <c:v>8.33</c:v>
                </c:pt>
                <c:pt idx="338">
                  <c:v>8.6199999999999992</c:v>
                </c:pt>
                <c:pt idx="339">
                  <c:v>8.93</c:v>
                </c:pt>
                <c:pt idx="340">
                  <c:v>9.07</c:v>
                </c:pt>
                <c:pt idx="341">
                  <c:v>9.2899999999999991</c:v>
                </c:pt>
                <c:pt idx="342">
                  <c:v>9.36</c:v>
                </c:pt>
                <c:pt idx="343">
                  <c:v>9.5</c:v>
                </c:pt>
                <c:pt idx="344">
                  <c:v>9.39</c:v>
                </c:pt>
                <c:pt idx="345">
                  <c:v>9.0500000000000007</c:v>
                </c:pt>
                <c:pt idx="346">
                  <c:v>8.9600000000000009</c:v>
                </c:pt>
                <c:pt idx="347">
                  <c:v>8.58</c:v>
                </c:pt>
                <c:pt idx="348">
                  <c:v>8.5</c:v>
                </c:pt>
                <c:pt idx="349">
                  <c:v>8.74</c:v>
                </c:pt>
                <c:pt idx="350">
                  <c:v>8.86</c:v>
                </c:pt>
                <c:pt idx="351">
                  <c:v>9.2100000000000009</c:v>
                </c:pt>
                <c:pt idx="352">
                  <c:v>9.5500000000000007</c:v>
                </c:pt>
                <c:pt idx="353">
                  <c:v>9.77</c:v>
                </c:pt>
                <c:pt idx="354">
                  <c:v>9.75</c:v>
                </c:pt>
                <c:pt idx="355">
                  <c:v>9.91</c:v>
                </c:pt>
                <c:pt idx="356">
                  <c:v>9.91</c:v>
                </c:pt>
                <c:pt idx="357">
                  <c:v>9.73</c:v>
                </c:pt>
                <c:pt idx="358">
                  <c:v>9.74</c:v>
                </c:pt>
                <c:pt idx="359">
                  <c:v>9.25</c:v>
                </c:pt>
                <c:pt idx="360">
                  <c:v>9.5500000000000007</c:v>
                </c:pt>
                <c:pt idx="361">
                  <c:v>9.8000000000000007</c:v>
                </c:pt>
                <c:pt idx="362">
                  <c:v>9.8699999999999992</c:v>
                </c:pt>
                <c:pt idx="363">
                  <c:v>10.32</c:v>
                </c:pt>
                <c:pt idx="364">
                  <c:v>10.61</c:v>
                </c:pt>
                <c:pt idx="365">
                  <c:v>10.85</c:v>
                </c:pt>
                <c:pt idx="366">
                  <c:v>10.96</c:v>
                </c:pt>
                <c:pt idx="367">
                  <c:v>10.94</c:v>
                </c:pt>
                <c:pt idx="368">
                  <c:v>10.94</c:v>
                </c:pt>
                <c:pt idx="369">
                  <c:v>10.58</c:v>
                </c:pt>
                <c:pt idx="370">
                  <c:v>10.18</c:v>
                </c:pt>
                <c:pt idx="371">
                  <c:v>9.84</c:v>
                </c:pt>
                <c:pt idx="372">
                  <c:v>10.06</c:v>
                </c:pt>
                <c:pt idx="373">
                  <c:v>9.89</c:v>
                </c:pt>
                <c:pt idx="374">
                  <c:v>10.27</c:v>
                </c:pt>
                <c:pt idx="375">
                  <c:v>10.63</c:v>
                </c:pt>
                <c:pt idx="376">
                  <c:v>10.77</c:v>
                </c:pt>
                <c:pt idx="377">
                  <c:v>11.09</c:v>
                </c:pt>
                <c:pt idx="378">
                  <c:v>11.07</c:v>
                </c:pt>
                <c:pt idx="379">
                  <c:v>11.07</c:v>
                </c:pt>
                <c:pt idx="380">
                  <c:v>10.96</c:v>
                </c:pt>
                <c:pt idx="381">
                  <c:v>10.82</c:v>
                </c:pt>
                <c:pt idx="382">
                  <c:v>10.7</c:v>
                </c:pt>
                <c:pt idx="383">
                  <c:v>10.33</c:v>
                </c:pt>
                <c:pt idx="384">
                  <c:v>10.15</c:v>
                </c:pt>
                <c:pt idx="385">
                  <c:v>10.19</c:v>
                </c:pt>
                <c:pt idx="386">
                  <c:v>10.47</c:v>
                </c:pt>
                <c:pt idx="387">
                  <c:v>10.92</c:v>
                </c:pt>
                <c:pt idx="388">
                  <c:v>11.39</c:v>
                </c:pt>
                <c:pt idx="389">
                  <c:v>11.75</c:v>
                </c:pt>
                <c:pt idx="390">
                  <c:v>12.05</c:v>
                </c:pt>
                <c:pt idx="391">
                  <c:v>12.06</c:v>
                </c:pt>
                <c:pt idx="392">
                  <c:v>11.9</c:v>
                </c:pt>
                <c:pt idx="393">
                  <c:v>11.81</c:v>
                </c:pt>
                <c:pt idx="394">
                  <c:v>11.43</c:v>
                </c:pt>
                <c:pt idx="395">
                  <c:v>10.9</c:v>
                </c:pt>
                <c:pt idx="396">
                  <c:v>10.95</c:v>
                </c:pt>
                <c:pt idx="397">
                  <c:v>11.15</c:v>
                </c:pt>
                <c:pt idx="398">
                  <c:v>11.3</c:v>
                </c:pt>
                <c:pt idx="399">
                  <c:v>11.51</c:v>
                </c:pt>
                <c:pt idx="400">
                  <c:v>11.77</c:v>
                </c:pt>
                <c:pt idx="401">
                  <c:v>11.8</c:v>
                </c:pt>
                <c:pt idx="402">
                  <c:v>11.85</c:v>
                </c:pt>
                <c:pt idx="403">
                  <c:v>11.96</c:v>
                </c:pt>
                <c:pt idx="404">
                  <c:v>11.95</c:v>
                </c:pt>
                <c:pt idx="405">
                  <c:v>11.66</c:v>
                </c:pt>
                <c:pt idx="406">
                  <c:v>11.3</c:v>
                </c:pt>
                <c:pt idx="407">
                  <c:v>10.89</c:v>
                </c:pt>
                <c:pt idx="408">
                  <c:v>10.49</c:v>
                </c:pt>
                <c:pt idx="409">
                  <c:v>10.89</c:v>
                </c:pt>
                <c:pt idx="410">
                  <c:v>11.11</c:v>
                </c:pt>
                <c:pt idx="411">
                  <c:v>11.71</c:v>
                </c:pt>
                <c:pt idx="412">
                  <c:v>11.91</c:v>
                </c:pt>
                <c:pt idx="413">
                  <c:v>11.91</c:v>
                </c:pt>
                <c:pt idx="414">
                  <c:v>12.04</c:v>
                </c:pt>
                <c:pt idx="415">
                  <c:v>12.03</c:v>
                </c:pt>
                <c:pt idx="416">
                  <c:v>11.95</c:v>
                </c:pt>
                <c:pt idx="417">
                  <c:v>11.86</c:v>
                </c:pt>
                <c:pt idx="418">
                  <c:v>11.62</c:v>
                </c:pt>
                <c:pt idx="419">
                  <c:v>11.06</c:v>
                </c:pt>
                <c:pt idx="420">
                  <c:v>10.87</c:v>
                </c:pt>
                <c:pt idx="421">
                  <c:v>11.06</c:v>
                </c:pt>
                <c:pt idx="422">
                  <c:v>11.52</c:v>
                </c:pt>
                <c:pt idx="423">
                  <c:v>11.67</c:v>
                </c:pt>
                <c:pt idx="424">
                  <c:v>11.93</c:v>
                </c:pt>
                <c:pt idx="425">
                  <c:v>11.97</c:v>
                </c:pt>
                <c:pt idx="426">
                  <c:v>12.09</c:v>
                </c:pt>
                <c:pt idx="427">
                  <c:v>12.09</c:v>
                </c:pt>
                <c:pt idx="428">
                  <c:v>12.17</c:v>
                </c:pt>
                <c:pt idx="429">
                  <c:v>12.08</c:v>
                </c:pt>
                <c:pt idx="430">
                  <c:v>11.78</c:v>
                </c:pt>
                <c:pt idx="431">
                  <c:v>11.4</c:v>
                </c:pt>
                <c:pt idx="432">
                  <c:v>11.41</c:v>
                </c:pt>
                <c:pt idx="433">
                  <c:v>11.51</c:v>
                </c:pt>
                <c:pt idx="434">
                  <c:v>11.7</c:v>
                </c:pt>
                <c:pt idx="435">
                  <c:v>11.92</c:v>
                </c:pt>
                <c:pt idx="436">
                  <c:v>11.9</c:v>
                </c:pt>
                <c:pt idx="437">
                  <c:v>12.09</c:v>
                </c:pt>
                <c:pt idx="438">
                  <c:v>12</c:v>
                </c:pt>
                <c:pt idx="439">
                  <c:v>12.17</c:v>
                </c:pt>
                <c:pt idx="440">
                  <c:v>12.3</c:v>
                </c:pt>
                <c:pt idx="441">
                  <c:v>12.03</c:v>
                </c:pt>
                <c:pt idx="442">
                  <c:v>11.75</c:v>
                </c:pt>
                <c:pt idx="443">
                  <c:v>11.62</c:v>
                </c:pt>
                <c:pt idx="444">
                  <c:v>11.47</c:v>
                </c:pt>
                <c:pt idx="445">
                  <c:v>11.63</c:v>
                </c:pt>
                <c:pt idx="446">
                  <c:v>11.6</c:v>
                </c:pt>
                <c:pt idx="447">
                  <c:v>11.93</c:v>
                </c:pt>
                <c:pt idx="448">
                  <c:v>12.42</c:v>
                </c:pt>
                <c:pt idx="449">
                  <c:v>12.54</c:v>
                </c:pt>
                <c:pt idx="450">
                  <c:v>12.61</c:v>
                </c:pt>
                <c:pt idx="451">
                  <c:v>12.51</c:v>
                </c:pt>
                <c:pt idx="452">
                  <c:v>12.49</c:v>
                </c:pt>
                <c:pt idx="453">
                  <c:v>12.31</c:v>
                </c:pt>
                <c:pt idx="454">
                  <c:v>12.09</c:v>
                </c:pt>
                <c:pt idx="455">
                  <c:v>11.72</c:v>
                </c:pt>
                <c:pt idx="456">
                  <c:v>11.65</c:v>
                </c:pt>
                <c:pt idx="457">
                  <c:v>11.88</c:v>
                </c:pt>
                <c:pt idx="458">
                  <c:v>12.26</c:v>
                </c:pt>
                <c:pt idx="459">
                  <c:v>12.31</c:v>
                </c:pt>
                <c:pt idx="460">
                  <c:v>12.84</c:v>
                </c:pt>
                <c:pt idx="461">
                  <c:v>12.97</c:v>
                </c:pt>
                <c:pt idx="462">
                  <c:v>13.05</c:v>
                </c:pt>
                <c:pt idx="463">
                  <c:v>13.01</c:v>
                </c:pt>
                <c:pt idx="464">
                  <c:v>12.94</c:v>
                </c:pt>
                <c:pt idx="465">
                  <c:v>12.58</c:v>
                </c:pt>
                <c:pt idx="466">
                  <c:v>12.51749</c:v>
                </c:pt>
                <c:pt idx="467">
                  <c:v>12.13381</c:v>
                </c:pt>
                <c:pt idx="468">
                  <c:v>12.084680000000001</c:v>
                </c:pt>
                <c:pt idx="469">
                  <c:v>12.22406</c:v>
                </c:pt>
                <c:pt idx="470">
                  <c:v>12.51887</c:v>
                </c:pt>
                <c:pt idx="471">
                  <c:v>12.3773</c:v>
                </c:pt>
                <c:pt idx="472">
                  <c:v>12.909520000000001</c:v>
                </c:pt>
                <c:pt idx="473">
                  <c:v>12.98184</c:v>
                </c:pt>
                <c:pt idx="474">
                  <c:v>13.07193</c:v>
                </c:pt>
                <c:pt idx="475">
                  <c:v>13.057729999999999</c:v>
                </c:pt>
                <c:pt idx="476">
                  <c:v>12.94178</c:v>
                </c:pt>
                <c:pt idx="477">
                  <c:v>12.48602</c:v>
                </c:pt>
                <c:pt idx="478">
                  <c:v>12.602510000000001</c:v>
                </c:pt>
                <c:pt idx="479">
                  <c:v>12.24184</c:v>
                </c:pt>
                <c:pt idx="480">
                  <c:v>12.22663</c:v>
                </c:pt>
                <c:pt idx="481">
                  <c:v>12.39162</c:v>
                </c:pt>
                <c:pt idx="482">
                  <c:v>12.7242</c:v>
                </c:pt>
                <c:pt idx="483">
                  <c:v>12.57732</c:v>
                </c:pt>
                <c:pt idx="484">
                  <c:v>13.134790000000001</c:v>
                </c:pt>
                <c:pt idx="485">
                  <c:v>13.22641</c:v>
                </c:pt>
                <c:pt idx="486">
                  <c:v>13.336370000000001</c:v>
                </c:pt>
                <c:pt idx="487">
                  <c:v>13.33483</c:v>
                </c:pt>
                <c:pt idx="488">
                  <c:v>13.227029999999999</c:v>
                </c:pt>
                <c:pt idx="489">
                  <c:v>12.75141</c:v>
                </c:pt>
                <c:pt idx="490">
                  <c:v>12.87257</c:v>
                </c:pt>
                <c:pt idx="491">
                  <c:v>12.500579999999999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'Electricity-M'!$A$537</c:f>
              <c:strCache>
                <c:ptCount val="1"/>
                <c:pt idx="0">
                  <c:v>Real Price (Jan 2015 $)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'Electricity-M'!$A$41:$A$532</c:f>
              <c:numCache>
                <c:formatCode>mmmm\ yyyy</c:formatCode>
                <c:ptCount val="492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</c:numCache>
            </c:numRef>
          </c:cat>
          <c:val>
            <c:numRef>
              <c:f>'Electricity-M'!$D$41:$D$532</c:f>
              <c:numCache>
                <c:formatCode>0.00</c:formatCode>
                <c:ptCount val="492"/>
                <c:pt idx="6">
                  <c:v>16.199327368421052</c:v>
                </c:pt>
                <c:pt idx="7">
                  <c:v>15.28812879581152</c:v>
                </c:pt>
                <c:pt idx="8">
                  <c:v>15.61954375</c:v>
                </c:pt>
                <c:pt idx="9">
                  <c:v>15.947524352331607</c:v>
                </c:pt>
                <c:pt idx="10">
                  <c:v>15.485124268502581</c:v>
                </c:pt>
                <c:pt idx="11">
                  <c:v>14.594757534246577</c:v>
                </c:pt>
                <c:pt idx="12">
                  <c:v>14.520167632027258</c:v>
                </c:pt>
                <c:pt idx="13">
                  <c:v>14.772508937605398</c:v>
                </c:pt>
                <c:pt idx="14">
                  <c:v>15.889892617449664</c:v>
                </c:pt>
                <c:pt idx="15">
                  <c:v>16.178559</c:v>
                </c:pt>
                <c:pt idx="16">
                  <c:v>16.518097674418605</c:v>
                </c:pt>
                <c:pt idx="17">
                  <c:v>16.436189752066117</c:v>
                </c:pt>
                <c:pt idx="18">
                  <c:v>16.355090131578947</c:v>
                </c:pt>
                <c:pt idx="19">
                  <c:v>17.049776759410804</c:v>
                </c:pt>
                <c:pt idx="20">
                  <c:v>16.607918760195759</c:v>
                </c:pt>
                <c:pt idx="21">
                  <c:v>16.52703603896104</c:v>
                </c:pt>
                <c:pt idx="22">
                  <c:v>16.038540000000001</c:v>
                </c:pt>
                <c:pt idx="23">
                  <c:v>15.201245585874799</c:v>
                </c:pt>
                <c:pt idx="24">
                  <c:v>14.726661244019137</c:v>
                </c:pt>
                <c:pt idx="25">
                  <c:v>14.656534285714285</c:v>
                </c:pt>
                <c:pt idx="26">
                  <c:v>15.31093911671924</c:v>
                </c:pt>
                <c:pt idx="27">
                  <c:v>15.932166197183097</c:v>
                </c:pt>
                <c:pt idx="28">
                  <c:v>16.518097674418605</c:v>
                </c:pt>
                <c:pt idx="29">
                  <c:v>16.391035384615385</c:v>
                </c:pt>
                <c:pt idx="30">
                  <c:v>16.265912977099237</c:v>
                </c:pt>
                <c:pt idx="31">
                  <c:v>16.167182094081941</c:v>
                </c:pt>
                <c:pt idx="32">
                  <c:v>16.021312781954887</c:v>
                </c:pt>
                <c:pt idx="33">
                  <c:v>15.8780521609538</c:v>
                </c:pt>
                <c:pt idx="34">
                  <c:v>15.433205333333335</c:v>
                </c:pt>
                <c:pt idx="35">
                  <c:v>14.644911340206185</c:v>
                </c:pt>
                <c:pt idx="36">
                  <c:v>14.171000583941602</c:v>
                </c:pt>
                <c:pt idx="37">
                  <c:v>14.027652312138727</c:v>
                </c:pt>
                <c:pt idx="38">
                  <c:v>14.564598283261802</c:v>
                </c:pt>
                <c:pt idx="39">
                  <c:v>15.090896600566573</c:v>
                </c:pt>
                <c:pt idx="40">
                  <c:v>15.585002521008406</c:v>
                </c:pt>
                <c:pt idx="41">
                  <c:v>16.068158725761773</c:v>
                </c:pt>
                <c:pt idx="42">
                  <c:v>15.892069315068493</c:v>
                </c:pt>
                <c:pt idx="43">
                  <c:v>15.741127001356853</c:v>
                </c:pt>
                <c:pt idx="44">
                  <c:v>15.911250000000001</c:v>
                </c:pt>
                <c:pt idx="45">
                  <c:v>15.741981382978723</c:v>
                </c:pt>
                <c:pt idx="46">
                  <c:v>14.953225263157893</c:v>
                </c:pt>
                <c:pt idx="47">
                  <c:v>14.47034044213264</c:v>
                </c:pt>
                <c:pt idx="48">
                  <c:v>14.26627153846154</c:v>
                </c:pt>
                <c:pt idx="49">
                  <c:v>14.085685822784811</c:v>
                </c:pt>
                <c:pt idx="50">
                  <c:v>14.483408988764044</c:v>
                </c:pt>
                <c:pt idx="51">
                  <c:v>14.925499876390603</c:v>
                </c:pt>
                <c:pt idx="52">
                  <c:v>15.6487241126071</c:v>
                </c:pt>
                <c:pt idx="53">
                  <c:v>16.070941090909091</c:v>
                </c:pt>
                <c:pt idx="54">
                  <c:v>16.338118401937045</c:v>
                </c:pt>
                <c:pt idx="55">
                  <c:v>16.220295432692307</c:v>
                </c:pt>
                <c:pt idx="56">
                  <c:v>16.084965196662694</c:v>
                </c:pt>
                <c:pt idx="57">
                  <c:v>15.93304108618654</c:v>
                </c:pt>
                <c:pt idx="58">
                  <c:v>15.488932710280373</c:v>
                </c:pt>
                <c:pt idx="59">
                  <c:v>15.071489583333333</c:v>
                </c:pt>
                <c:pt idx="60">
                  <c:v>14.661705963302753</c:v>
                </c:pt>
                <c:pt idx="61">
                  <c:v>14.7974625</c:v>
                </c:pt>
                <c:pt idx="62">
                  <c:v>15.498922347629797</c:v>
                </c:pt>
                <c:pt idx="63">
                  <c:v>15.943393939393937</c:v>
                </c:pt>
                <c:pt idx="64">
                  <c:v>16.628586622073577</c:v>
                </c:pt>
                <c:pt idx="65">
                  <c:v>17.004818784530386</c:v>
                </c:pt>
                <c:pt idx="66">
                  <c:v>17.077727213114752</c:v>
                </c:pt>
                <c:pt idx="67">
                  <c:v>16.94806984815618</c:v>
                </c:pt>
                <c:pt idx="68">
                  <c:v>16.784232438238451</c:v>
                </c:pt>
                <c:pt idx="69">
                  <c:v>16.730321627408991</c:v>
                </c:pt>
                <c:pt idx="70">
                  <c:v>16.154159488272924</c:v>
                </c:pt>
                <c:pt idx="71">
                  <c:v>15.851054410201915</c:v>
                </c:pt>
                <c:pt idx="72">
                  <c:v>15.549875847457628</c:v>
                </c:pt>
                <c:pt idx="73">
                  <c:v>16.000635269271385</c:v>
                </c:pt>
                <c:pt idx="74">
                  <c:v>16.500655121436115</c:v>
                </c:pt>
                <c:pt idx="75">
                  <c:v>16.697768210526316</c:v>
                </c:pt>
                <c:pt idx="76">
                  <c:v>17.034826485922835</c:v>
                </c:pt>
                <c:pt idx="77">
                  <c:v>17.329811752577321</c:v>
                </c:pt>
                <c:pt idx="78">
                  <c:v>17.483771076923077</c:v>
                </c:pt>
                <c:pt idx="79">
                  <c:v>17.447980348004094</c:v>
                </c:pt>
                <c:pt idx="80">
                  <c:v>17.447980348004094</c:v>
                </c:pt>
                <c:pt idx="81">
                  <c:v>17.376836697247708</c:v>
                </c:pt>
                <c:pt idx="82">
                  <c:v>16.669794489795919</c:v>
                </c:pt>
                <c:pt idx="83">
                  <c:v>16.236315046059367</c:v>
                </c:pt>
                <c:pt idx="84">
                  <c:v>16.203145863125638</c:v>
                </c:pt>
                <c:pt idx="85">
                  <c:v>16.186612040816328</c:v>
                </c:pt>
                <c:pt idx="86">
                  <c:v>16.652801834862384</c:v>
                </c:pt>
                <c:pt idx="87">
                  <c:v>16.534816396761133</c:v>
                </c:pt>
                <c:pt idx="88">
                  <c:v>17.184149999999999</c:v>
                </c:pt>
                <c:pt idx="89">
                  <c:v>17.625951307847085</c:v>
                </c:pt>
                <c:pt idx="90">
                  <c:v>17.792540080160322</c:v>
                </c:pt>
                <c:pt idx="91">
                  <c:v>17.739215784215787</c:v>
                </c:pt>
                <c:pt idx="92">
                  <c:v>17.922026294820714</c:v>
                </c:pt>
                <c:pt idx="93">
                  <c:v>17.616026785714286</c:v>
                </c:pt>
                <c:pt idx="94">
                  <c:v>17.095386943620181</c:v>
                </c:pt>
                <c:pt idx="95">
                  <c:v>16.344337278106508</c:v>
                </c:pt>
                <c:pt idx="96">
                  <c:v>15.768500685602351</c:v>
                </c:pt>
                <c:pt idx="97">
                  <c:v>16.153175438596492</c:v>
                </c:pt>
                <c:pt idx="98">
                  <c:v>16.566255393586008</c:v>
                </c:pt>
                <c:pt idx="99">
                  <c:v>16.731303194578899</c:v>
                </c:pt>
                <c:pt idx="100">
                  <c:v>17.385231304347826</c:v>
                </c:pt>
                <c:pt idx="101">
                  <c:v>18.036637029893924</c:v>
                </c:pt>
                <c:pt idx="102">
                  <c:v>18.194766570605189</c:v>
                </c:pt>
                <c:pt idx="103">
                  <c:v>18.369263793103446</c:v>
                </c:pt>
                <c:pt idx="104">
                  <c:v>18.316629799426934</c:v>
                </c:pt>
                <c:pt idx="105">
                  <c:v>18.021647954329211</c:v>
                </c:pt>
                <c:pt idx="106">
                  <c:v>17.088047863247862</c:v>
                </c:pt>
                <c:pt idx="107">
                  <c:v>16.382403981042657</c:v>
                </c:pt>
                <c:pt idx="108">
                  <c:v>16.351406054872282</c:v>
                </c:pt>
                <c:pt idx="109">
                  <c:v>16.036384571966135</c:v>
                </c:pt>
                <c:pt idx="110">
                  <c:v>16.626362359550562</c:v>
                </c:pt>
                <c:pt idx="111">
                  <c:v>17.037825981308409</c:v>
                </c:pt>
                <c:pt idx="112">
                  <c:v>17.668611940298508</c:v>
                </c:pt>
                <c:pt idx="113">
                  <c:v>18.059786790697672</c:v>
                </c:pt>
                <c:pt idx="114">
                  <c:v>18.026249582172699</c:v>
                </c:pt>
                <c:pt idx="115">
                  <c:v>17.992836700648748</c:v>
                </c:pt>
                <c:pt idx="116">
                  <c:v>17.959547456059202</c:v>
                </c:pt>
                <c:pt idx="117">
                  <c:v>17.675125714285716</c:v>
                </c:pt>
                <c:pt idx="118">
                  <c:v>16.725205321100916</c:v>
                </c:pt>
                <c:pt idx="119">
                  <c:v>16.000178630136986</c:v>
                </c:pt>
                <c:pt idx="120">
                  <c:v>14.907871228389444</c:v>
                </c:pt>
                <c:pt idx="121">
                  <c:v>15.409864320875112</c:v>
                </c:pt>
                <c:pt idx="122">
                  <c:v>15.668220604949589</c:v>
                </c:pt>
                <c:pt idx="123">
                  <c:v>16.16149722171113</c:v>
                </c:pt>
                <c:pt idx="124">
                  <c:v>16.269063357798164</c:v>
                </c:pt>
                <c:pt idx="125">
                  <c:v>16.685694460694695</c:v>
                </c:pt>
                <c:pt idx="126">
                  <c:v>16.75694383561644</c:v>
                </c:pt>
                <c:pt idx="127">
                  <c:v>16.633643978102189</c:v>
                </c:pt>
                <c:pt idx="128">
                  <c:v>16.594681581818179</c:v>
                </c:pt>
                <c:pt idx="129">
                  <c:v>16.027451215970959</c:v>
                </c:pt>
                <c:pt idx="130">
                  <c:v>15.869742391304348</c:v>
                </c:pt>
                <c:pt idx="131">
                  <c:v>14.979092003610107</c:v>
                </c:pt>
                <c:pt idx="132">
                  <c:v>14.728389964093356</c:v>
                </c:pt>
                <c:pt idx="133">
                  <c:v>14.718048568872987</c:v>
                </c:pt>
                <c:pt idx="134">
                  <c:v>15.06650727272727</c:v>
                </c:pt>
                <c:pt idx="135">
                  <c:v>15.251759041703638</c:v>
                </c:pt>
                <c:pt idx="136">
                  <c:v>15.651262991150444</c:v>
                </c:pt>
                <c:pt idx="137">
                  <c:v>16.270690044052863</c:v>
                </c:pt>
                <c:pt idx="138">
                  <c:v>16.227797188049209</c:v>
                </c:pt>
                <c:pt idx="139">
                  <c:v>16.073954015748033</c:v>
                </c:pt>
                <c:pt idx="140">
                  <c:v>15.811482162162163</c:v>
                </c:pt>
                <c:pt idx="141">
                  <c:v>15.708471495652175</c:v>
                </c:pt>
                <c:pt idx="142">
                  <c:v>15.161628821490469</c:v>
                </c:pt>
                <c:pt idx="143">
                  <c:v>14.520970121107267</c:v>
                </c:pt>
                <c:pt idx="144">
                  <c:v>14.123922827586208</c:v>
                </c:pt>
                <c:pt idx="145">
                  <c:v>14.242239294320138</c:v>
                </c:pt>
                <c:pt idx="146">
                  <c:v>14.510404429184547</c:v>
                </c:pt>
                <c:pt idx="147">
                  <c:v>14.746959215017066</c:v>
                </c:pt>
                <c:pt idx="148">
                  <c:v>15.273500017021277</c:v>
                </c:pt>
                <c:pt idx="149">
                  <c:v>15.730455050847459</c:v>
                </c:pt>
                <c:pt idx="150">
                  <c:v>15.783959999999999</c:v>
                </c:pt>
                <c:pt idx="151">
                  <c:v>15.777328084033615</c:v>
                </c:pt>
                <c:pt idx="152">
                  <c:v>15.533001640167363</c:v>
                </c:pt>
                <c:pt idx="153">
                  <c:v>15.204732110091742</c:v>
                </c:pt>
                <c:pt idx="154">
                  <c:v>14.681838104738153</c:v>
                </c:pt>
                <c:pt idx="155">
                  <c:v>14.280102999171499</c:v>
                </c:pt>
                <c:pt idx="156">
                  <c:v>14.006311039603959</c:v>
                </c:pt>
                <c:pt idx="157">
                  <c:v>13.979707993421053</c:v>
                </c:pt>
                <c:pt idx="158">
                  <c:v>14.027316333878888</c:v>
                </c:pt>
                <c:pt idx="159">
                  <c:v>14.463287473598697</c:v>
                </c:pt>
                <c:pt idx="160">
                  <c:v>14.775930218270007</c:v>
                </c:pt>
                <c:pt idx="161">
                  <c:v>15.300647767929085</c:v>
                </c:pt>
                <c:pt idx="162">
                  <c:v>15.40362361445783</c:v>
                </c:pt>
                <c:pt idx="163">
                  <c:v>15.422640433734935</c:v>
                </c:pt>
                <c:pt idx="164">
                  <c:v>15.214826826923074</c:v>
                </c:pt>
                <c:pt idx="165">
                  <c:v>14.858823588516747</c:v>
                </c:pt>
                <c:pt idx="166">
                  <c:v>14.141625798252582</c:v>
                </c:pt>
                <c:pt idx="167">
                  <c:v>13.628193491686462</c:v>
                </c:pt>
                <c:pt idx="168">
                  <c:v>13.33280385882353</c:v>
                </c:pt>
                <c:pt idx="169">
                  <c:v>13.854124265625</c:v>
                </c:pt>
                <c:pt idx="170">
                  <c:v>13.955180808709176</c:v>
                </c:pt>
                <c:pt idx="171">
                  <c:v>14.143113886733902</c:v>
                </c:pt>
                <c:pt idx="172">
                  <c:v>14.634701874515882</c:v>
                </c:pt>
                <c:pt idx="173">
                  <c:v>14.799740785219399</c:v>
                </c:pt>
                <c:pt idx="174">
                  <c:v>14.876835862068964</c:v>
                </c:pt>
                <c:pt idx="175">
                  <c:v>14.860430425531915</c:v>
                </c:pt>
                <c:pt idx="176">
                  <c:v>14.616542581132077</c:v>
                </c:pt>
                <c:pt idx="177">
                  <c:v>14.304953253373315</c:v>
                </c:pt>
                <c:pt idx="178">
                  <c:v>13.847857202692596</c:v>
                </c:pt>
                <c:pt idx="179">
                  <c:v>13.443417496274217</c:v>
                </c:pt>
                <c:pt idx="180">
                  <c:v>13.041980311804007</c:v>
                </c:pt>
                <c:pt idx="181">
                  <c:v>13.366016572700298</c:v>
                </c:pt>
                <c:pt idx="182">
                  <c:v>13.682164139465874</c:v>
                </c:pt>
                <c:pt idx="183">
                  <c:v>14.00227687638786</c:v>
                </c:pt>
                <c:pt idx="184">
                  <c:v>14.230008185840708</c:v>
                </c:pt>
                <c:pt idx="185">
                  <c:v>14.518922029411764</c:v>
                </c:pt>
                <c:pt idx="186">
                  <c:v>14.601901321585903</c:v>
                </c:pt>
                <c:pt idx="187">
                  <c:v>14.611140131771593</c:v>
                </c:pt>
                <c:pt idx="188">
                  <c:v>14.49935303649635</c:v>
                </c:pt>
                <c:pt idx="189">
                  <c:v>14.374677857142855</c:v>
                </c:pt>
                <c:pt idx="190">
                  <c:v>13.676377532656023</c:v>
                </c:pt>
                <c:pt idx="191">
                  <c:v>13.379818480463097</c:v>
                </c:pt>
                <c:pt idx="192">
                  <c:v>13.198951366594359</c:v>
                </c:pt>
                <c:pt idx="193">
                  <c:v>13.30703987012987</c:v>
                </c:pt>
                <c:pt idx="194">
                  <c:v>13.650685751258086</c:v>
                </c:pt>
                <c:pt idx="195">
                  <c:v>13.672260903873747</c:v>
                </c:pt>
                <c:pt idx="196">
                  <c:v>14.253017566213316</c:v>
                </c:pt>
                <c:pt idx="197">
                  <c:v>14.601007965738757</c:v>
                </c:pt>
                <c:pt idx="198">
                  <c:v>14.441480839857652</c:v>
                </c:pt>
                <c:pt idx="199">
                  <c:v>14.461156534090909</c:v>
                </c:pt>
                <c:pt idx="200">
                  <c:v>14.463969014883061</c:v>
                </c:pt>
                <c:pt idx="201">
                  <c:v>14.152096810162314</c:v>
                </c:pt>
                <c:pt idx="202">
                  <c:v>13.595754426460239</c:v>
                </c:pt>
                <c:pt idx="203">
                  <c:v>13.094142501756853</c:v>
                </c:pt>
                <c:pt idx="204">
                  <c:v>12.849337184873951</c:v>
                </c:pt>
                <c:pt idx="205">
                  <c:v>12.921669559748427</c:v>
                </c:pt>
                <c:pt idx="206">
                  <c:v>12.90363512909979</c:v>
                </c:pt>
                <c:pt idx="207">
                  <c:v>13.402096773296247</c:v>
                </c:pt>
                <c:pt idx="208">
                  <c:v>14.070929667128988</c:v>
                </c:pt>
                <c:pt idx="209">
                  <c:v>14.356512474012474</c:v>
                </c:pt>
                <c:pt idx="210">
                  <c:v>14.320257134948097</c:v>
                </c:pt>
                <c:pt idx="211">
                  <c:v>14.290588093922652</c:v>
                </c:pt>
                <c:pt idx="212">
                  <c:v>14.368846344827588</c:v>
                </c:pt>
                <c:pt idx="213">
                  <c:v>14.260851222527471</c:v>
                </c:pt>
                <c:pt idx="214">
                  <c:v>13.329878547945206</c:v>
                </c:pt>
                <c:pt idx="215">
                  <c:v>12.817050225563909</c:v>
                </c:pt>
                <c:pt idx="216">
                  <c:v>12.558119917976761</c:v>
                </c:pt>
                <c:pt idx="217">
                  <c:v>12.68526846625767</c:v>
                </c:pt>
                <c:pt idx="218">
                  <c:v>13.037057375934738</c:v>
                </c:pt>
                <c:pt idx="219">
                  <c:v>13.382053043478262</c:v>
                </c:pt>
                <c:pt idx="220">
                  <c:v>13.724019457627119</c:v>
                </c:pt>
                <c:pt idx="221">
                  <c:v>14.071096186612575</c:v>
                </c:pt>
                <c:pt idx="222">
                  <c:v>14.07154924528302</c:v>
                </c:pt>
                <c:pt idx="223">
                  <c:v>14.094334751677852</c:v>
                </c:pt>
                <c:pt idx="224">
                  <c:v>14.034297990622905</c:v>
                </c:pt>
                <c:pt idx="225">
                  <c:v>13.597025783132532</c:v>
                </c:pt>
                <c:pt idx="226">
                  <c:v>13.133982736982645</c:v>
                </c:pt>
                <c:pt idx="227">
                  <c:v>12.744943051299135</c:v>
                </c:pt>
                <c:pt idx="228">
                  <c:v>12.349244451827241</c:v>
                </c:pt>
                <c:pt idx="229">
                  <c:v>12.567546679920477</c:v>
                </c:pt>
                <c:pt idx="230">
                  <c:v>12.746174047619048</c:v>
                </c:pt>
                <c:pt idx="231">
                  <c:v>13.116907470355732</c:v>
                </c:pt>
                <c:pt idx="232">
                  <c:v>13.27782828402367</c:v>
                </c:pt>
                <c:pt idx="233">
                  <c:v>13.546863307086614</c:v>
                </c:pt>
                <c:pt idx="234">
                  <c:v>13.653228833551772</c:v>
                </c:pt>
                <c:pt idx="235">
                  <c:v>13.59547110529758</c:v>
                </c:pt>
                <c:pt idx="236">
                  <c:v>13.252959229261922</c:v>
                </c:pt>
                <c:pt idx="237">
                  <c:v>13.341816351791532</c:v>
                </c:pt>
                <c:pt idx="238">
                  <c:v>12.723699700715681</c:v>
                </c:pt>
                <c:pt idx="239">
                  <c:v>12.337949239766081</c:v>
                </c:pt>
                <c:pt idx="240">
                  <c:v>11.860926632191338</c:v>
                </c:pt>
                <c:pt idx="241">
                  <c:v>11.9296188</c:v>
                </c:pt>
                <c:pt idx="242">
                  <c:v>12.317579073954985</c:v>
                </c:pt>
                <c:pt idx="243">
                  <c:v>12.497741550288277</c:v>
                </c:pt>
                <c:pt idx="244">
                  <c:v>12.927910971867005</c:v>
                </c:pt>
                <c:pt idx="245">
                  <c:v>13.069360625398852</c:v>
                </c:pt>
                <c:pt idx="246">
                  <c:v>13.165029057324841</c:v>
                </c:pt>
                <c:pt idx="247">
                  <c:v>13.344073053435112</c:v>
                </c:pt>
                <c:pt idx="248">
                  <c:v>13.196671693088142</c:v>
                </c:pt>
                <c:pt idx="249">
                  <c:v>12.975372932996205</c:v>
                </c:pt>
                <c:pt idx="250">
                  <c:v>12.30790831758034</c:v>
                </c:pt>
                <c:pt idx="251">
                  <c:v>11.890054091766185</c:v>
                </c:pt>
                <c:pt idx="252">
                  <c:v>11.689438381430364</c:v>
                </c:pt>
                <c:pt idx="253">
                  <c:v>11.830557370068881</c:v>
                </c:pt>
                <c:pt idx="254">
                  <c:v>12.208369561952439</c:v>
                </c:pt>
                <c:pt idx="255">
                  <c:v>12.408028592870545</c:v>
                </c:pt>
                <c:pt idx="256">
                  <c:v>12.807809943714823</c:v>
                </c:pt>
                <c:pt idx="257">
                  <c:v>13.168078988764044</c:v>
                </c:pt>
                <c:pt idx="258">
                  <c:v>12.900730399002493</c:v>
                </c:pt>
                <c:pt idx="259">
                  <c:v>12.956982089552239</c:v>
                </c:pt>
                <c:pt idx="260">
                  <c:v>12.85139423076923</c:v>
                </c:pt>
                <c:pt idx="261">
                  <c:v>12.592961275541795</c:v>
                </c:pt>
                <c:pt idx="262">
                  <c:v>12.079561224489796</c:v>
                </c:pt>
                <c:pt idx="263">
                  <c:v>11.750172941903582</c:v>
                </c:pt>
                <c:pt idx="264">
                  <c:v>11.501830111111111</c:v>
                </c:pt>
                <c:pt idx="265">
                  <c:v>11.647977888888887</c:v>
                </c:pt>
                <c:pt idx="266">
                  <c:v>11.706436999999999</c:v>
                </c:pt>
                <c:pt idx="267">
                  <c:v>12.013131085080149</c:v>
                </c:pt>
                <c:pt idx="268">
                  <c:v>12.362160553505536</c:v>
                </c:pt>
                <c:pt idx="269">
                  <c:v>12.405145466830467</c:v>
                </c:pt>
                <c:pt idx="270">
                  <c:v>12.447277279411766</c:v>
                </c:pt>
                <c:pt idx="271">
                  <c:v>12.417552374541005</c:v>
                </c:pt>
                <c:pt idx="272">
                  <c:v>12.207227779816513</c:v>
                </c:pt>
                <c:pt idx="273">
                  <c:v>11.917419463087247</c:v>
                </c:pt>
                <c:pt idx="274">
                  <c:v>11.599912102376598</c:v>
                </c:pt>
                <c:pt idx="275">
                  <c:v>11.405927299270074</c:v>
                </c:pt>
                <c:pt idx="276">
                  <c:v>10.896394972677596</c:v>
                </c:pt>
                <c:pt idx="277">
                  <c:v>11.385151475409836</c:v>
                </c:pt>
                <c:pt idx="278">
                  <c:v>11.349510072815534</c:v>
                </c:pt>
                <c:pt idx="279">
                  <c:v>11.545410162748643</c:v>
                </c:pt>
                <c:pt idx="280">
                  <c:v>11.795182156626506</c:v>
                </c:pt>
                <c:pt idx="281">
                  <c:v>12.023383987951807</c:v>
                </c:pt>
                <c:pt idx="282">
                  <c:v>12.058112213557289</c:v>
                </c:pt>
                <c:pt idx="283">
                  <c:v>11.930066714542189</c:v>
                </c:pt>
                <c:pt idx="284">
                  <c:v>11.795641144219308</c:v>
                </c:pt>
                <c:pt idx="285">
                  <c:v>11.78867446757882</c:v>
                </c:pt>
                <c:pt idx="286">
                  <c:v>11.374011555819477</c:v>
                </c:pt>
                <c:pt idx="287">
                  <c:v>11.13666845971564</c:v>
                </c:pt>
                <c:pt idx="288">
                  <c:v>10.712209119905493</c:v>
                </c:pt>
                <c:pt idx="289">
                  <c:v>10.73773514117647</c:v>
                </c:pt>
                <c:pt idx="290">
                  <c:v>11.201073368421053</c:v>
                </c:pt>
                <c:pt idx="291">
                  <c:v>11.290749619660621</c:v>
                </c:pt>
                <c:pt idx="292">
                  <c:v>11.533723107476636</c:v>
                </c:pt>
                <c:pt idx="293">
                  <c:v>11.769224529616725</c:v>
                </c:pt>
                <c:pt idx="294">
                  <c:v>11.803696780544294</c:v>
                </c:pt>
                <c:pt idx="295">
                  <c:v>11.83111535610886</c:v>
                </c:pt>
                <c:pt idx="296">
                  <c:v>11.606120357142856</c:v>
                </c:pt>
                <c:pt idx="297">
                  <c:v>11.558868924669349</c:v>
                </c:pt>
                <c:pt idx="298">
                  <c:v>11.076860562571758</c:v>
                </c:pt>
                <c:pt idx="299">
                  <c:v>10.6040006185567</c:v>
                </c:pt>
                <c:pt idx="300">
                  <c:v>10.422267437357631</c:v>
                </c:pt>
                <c:pt idx="301">
                  <c:v>10.815599863636363</c:v>
                </c:pt>
                <c:pt idx="302">
                  <c:v>11.185906916524704</c:v>
                </c:pt>
                <c:pt idx="303">
                  <c:v>11.354787551020408</c:v>
                </c:pt>
                <c:pt idx="304">
                  <c:v>11.791232385786802</c:v>
                </c:pt>
                <c:pt idx="305">
                  <c:v>12.084455588069781</c:v>
                </c:pt>
                <c:pt idx="306">
                  <c:v>12.051507226606537</c:v>
                </c:pt>
                <c:pt idx="307">
                  <c:v>12.024815073280722</c:v>
                </c:pt>
                <c:pt idx="308">
                  <c:v>11.857910432341383</c:v>
                </c:pt>
                <c:pt idx="309">
                  <c:v>11.784645810810812</c:v>
                </c:pt>
                <c:pt idx="310">
                  <c:v>11.311096969014086</c:v>
                </c:pt>
                <c:pt idx="311">
                  <c:v>11.063897553551294</c:v>
                </c:pt>
                <c:pt idx="312">
                  <c:v>10.752101057962859</c:v>
                </c:pt>
                <c:pt idx="313">
                  <c:v>10.893592617977529</c:v>
                </c:pt>
                <c:pt idx="314">
                  <c:v>10.836550689075631</c:v>
                </c:pt>
                <c:pt idx="315">
                  <c:v>11.052293240379251</c:v>
                </c:pt>
                <c:pt idx="316">
                  <c:v>11.396107052924792</c:v>
                </c:pt>
                <c:pt idx="317">
                  <c:v>11.508405133630289</c:v>
                </c:pt>
                <c:pt idx="318">
                  <c:v>11.6012106</c:v>
                </c:pt>
                <c:pt idx="319">
                  <c:v>11.437905639889197</c:v>
                </c:pt>
                <c:pt idx="320">
                  <c:v>11.248690519911504</c:v>
                </c:pt>
                <c:pt idx="321">
                  <c:v>11.067064668874172</c:v>
                </c:pt>
                <c:pt idx="322">
                  <c:v>10.840058479338843</c:v>
                </c:pt>
                <c:pt idx="323">
                  <c:v>10.522639999999999</c:v>
                </c:pt>
                <c:pt idx="324">
                  <c:v>10.372810514786417</c:v>
                </c:pt>
                <c:pt idx="325">
                  <c:v>10.342104509803919</c:v>
                </c:pt>
                <c:pt idx="326">
                  <c:v>10.750086949429038</c:v>
                </c:pt>
                <c:pt idx="327">
                  <c:v>11.398569366812227</c:v>
                </c:pt>
                <c:pt idx="328">
                  <c:v>11.637326440677967</c:v>
                </c:pt>
                <c:pt idx="329">
                  <c:v>11.960810759148007</c:v>
                </c:pt>
                <c:pt idx="330">
                  <c:v>11.870190930865542</c:v>
                </c:pt>
                <c:pt idx="331">
                  <c:v>11.831553756097563</c:v>
                </c:pt>
                <c:pt idx="332">
                  <c:v>11.409475137763371</c:v>
                </c:pt>
                <c:pt idx="333">
                  <c:v>11.332183288263925</c:v>
                </c:pt>
                <c:pt idx="334">
                  <c:v>11.159686313513513</c:v>
                </c:pt>
                <c:pt idx="335">
                  <c:v>10.593547277628033</c:v>
                </c:pt>
                <c:pt idx="336">
                  <c:v>10.471805990338163</c:v>
                </c:pt>
                <c:pt idx="337">
                  <c:v>10.56350188537761</c:v>
                </c:pt>
                <c:pt idx="338">
                  <c:v>10.907888979155532</c:v>
                </c:pt>
                <c:pt idx="339">
                  <c:v>11.282078132337244</c:v>
                </c:pt>
                <c:pt idx="340">
                  <c:v>11.410243134962807</c:v>
                </c:pt>
                <c:pt idx="341">
                  <c:v>11.643699449444149</c:v>
                </c:pt>
                <c:pt idx="342">
                  <c:v>11.719026885245899</c:v>
                </c:pt>
                <c:pt idx="343">
                  <c:v>11.888024841437632</c:v>
                </c:pt>
                <c:pt idx="344">
                  <c:v>11.713228482613278</c:v>
                </c:pt>
                <c:pt idx="345">
                  <c:v>11.229940094339625</c:v>
                </c:pt>
                <c:pt idx="346">
                  <c:v>11.066062723004697</c:v>
                </c:pt>
                <c:pt idx="347">
                  <c:v>10.596743098591549</c:v>
                </c:pt>
                <c:pt idx="348">
                  <c:v>10.503418058455114</c:v>
                </c:pt>
                <c:pt idx="349">
                  <c:v>10.755078773388774</c:v>
                </c:pt>
                <c:pt idx="350">
                  <c:v>10.863222599689278</c:v>
                </c:pt>
                <c:pt idx="351">
                  <c:v>11.257377769747032</c:v>
                </c:pt>
                <c:pt idx="352">
                  <c:v>11.678988997933885</c:v>
                </c:pt>
                <c:pt idx="353">
                  <c:v>11.941865451729477</c:v>
                </c:pt>
                <c:pt idx="354">
                  <c:v>11.844043868650591</c:v>
                </c:pt>
                <c:pt idx="355">
                  <c:v>11.964740713921469</c:v>
                </c:pt>
                <c:pt idx="356">
                  <c:v>11.802241720321932</c:v>
                </c:pt>
                <c:pt idx="357">
                  <c:v>11.570411662481165</c:v>
                </c:pt>
                <c:pt idx="358">
                  <c:v>11.640770095911156</c:v>
                </c:pt>
                <c:pt idx="359">
                  <c:v>11.055146138313981</c:v>
                </c:pt>
                <c:pt idx="360">
                  <c:v>11.344968740592073</c:v>
                </c:pt>
                <c:pt idx="361">
                  <c:v>11.636118956870611</c:v>
                </c:pt>
                <c:pt idx="362">
                  <c:v>11.701628833249874</c:v>
                </c:pt>
                <c:pt idx="363">
                  <c:v>12.174175426008967</c:v>
                </c:pt>
                <c:pt idx="364">
                  <c:v>12.478972846497765</c:v>
                </c:pt>
                <c:pt idx="365">
                  <c:v>12.729630773042617</c:v>
                </c:pt>
                <c:pt idx="366">
                  <c:v>12.788974982750124</c:v>
                </c:pt>
                <c:pt idx="367">
                  <c:v>12.709263179587833</c:v>
                </c:pt>
                <c:pt idx="368">
                  <c:v>12.771932130177515</c:v>
                </c:pt>
                <c:pt idx="369">
                  <c:v>12.406708528974738</c:v>
                </c:pt>
                <c:pt idx="370">
                  <c:v>11.931736099009902</c:v>
                </c:pt>
                <c:pt idx="371">
                  <c:v>11.470765612998521</c:v>
                </c:pt>
                <c:pt idx="372">
                  <c:v>11.707799289214842</c:v>
                </c:pt>
                <c:pt idx="373">
                  <c:v>11.465486598180446</c:v>
                </c:pt>
                <c:pt idx="374">
                  <c:v>11.844428500448149</c:v>
                </c:pt>
                <c:pt idx="375">
                  <c:v>12.222940894785919</c:v>
                </c:pt>
                <c:pt idx="376">
                  <c:v>12.332948359169063</c:v>
                </c:pt>
                <c:pt idx="377">
                  <c:v>12.67003361417528</c:v>
                </c:pt>
                <c:pt idx="378">
                  <c:v>12.624704642996489</c:v>
                </c:pt>
                <c:pt idx="379">
                  <c:v>12.620813889544319</c:v>
                </c:pt>
                <c:pt idx="380">
                  <c:v>12.442677305355629</c:v>
                </c:pt>
                <c:pt idx="381">
                  <c:v>12.245980725656104</c:v>
                </c:pt>
                <c:pt idx="382">
                  <c:v>12.015735507555705</c:v>
                </c:pt>
                <c:pt idx="383">
                  <c:v>11.566717595592234</c:v>
                </c:pt>
                <c:pt idx="384">
                  <c:v>11.326118704459548</c:v>
                </c:pt>
                <c:pt idx="385">
                  <c:v>11.343327453017814</c:v>
                </c:pt>
                <c:pt idx="386">
                  <c:v>11.613465190585062</c:v>
                </c:pt>
                <c:pt idx="387">
                  <c:v>12.084642791036822</c:v>
                </c:pt>
                <c:pt idx="388">
                  <c:v>12.530619521579123</c:v>
                </c:pt>
                <c:pt idx="389">
                  <c:v>12.792626561759931</c:v>
                </c:pt>
                <c:pt idx="390">
                  <c:v>13.02622077839062</c:v>
                </c:pt>
                <c:pt idx="391">
                  <c:v>13.056465151584435</c:v>
                </c:pt>
                <c:pt idx="392">
                  <c:v>12.872238106333695</c:v>
                </c:pt>
                <c:pt idx="393">
                  <c:v>12.885681762252586</c:v>
                </c:pt>
                <c:pt idx="394">
                  <c:v>12.695856694487057</c:v>
                </c:pt>
                <c:pt idx="395">
                  <c:v>12.207672068799136</c:v>
                </c:pt>
                <c:pt idx="396">
                  <c:v>12.232712366644174</c:v>
                </c:pt>
                <c:pt idx="397">
                  <c:v>12.410932089043511</c:v>
                </c:pt>
                <c:pt idx="398">
                  <c:v>12.590325513541496</c:v>
                </c:pt>
                <c:pt idx="399">
                  <c:v>12.811402874349463</c:v>
                </c:pt>
                <c:pt idx="400">
                  <c:v>13.081550910234624</c:v>
                </c:pt>
                <c:pt idx="401">
                  <c:v>13.006941291494018</c:v>
                </c:pt>
                <c:pt idx="402">
                  <c:v>13.065948650838742</c:v>
                </c:pt>
                <c:pt idx="403">
                  <c:v>13.143226456868343</c:v>
                </c:pt>
                <c:pt idx="404">
                  <c:v>13.106929134952585</c:v>
                </c:pt>
                <c:pt idx="405">
                  <c:v>12.750576668868266</c:v>
                </c:pt>
                <c:pt idx="406">
                  <c:v>12.315665227358517</c:v>
                </c:pt>
                <c:pt idx="407">
                  <c:v>11.862642990241412</c:v>
                </c:pt>
                <c:pt idx="408">
                  <c:v>11.42066394746765</c:v>
                </c:pt>
                <c:pt idx="409">
                  <c:v>11.867884916525126</c:v>
                </c:pt>
                <c:pt idx="410">
                  <c:v>12.104631435079726</c:v>
                </c:pt>
                <c:pt idx="411">
                  <c:v>12.754179734653318</c:v>
                </c:pt>
                <c:pt idx="412">
                  <c:v>12.97661035715765</c:v>
                </c:pt>
                <c:pt idx="413">
                  <c:v>12.977446459718804</c:v>
                </c:pt>
                <c:pt idx="414">
                  <c:v>13.095472539588473</c:v>
                </c:pt>
                <c:pt idx="415">
                  <c:v>13.064489945507585</c:v>
                </c:pt>
                <c:pt idx="416">
                  <c:v>12.961617502210453</c:v>
                </c:pt>
                <c:pt idx="417">
                  <c:v>12.820359796186718</c:v>
                </c:pt>
                <c:pt idx="418">
                  <c:v>12.531174744014866</c:v>
                </c:pt>
                <c:pt idx="419">
                  <c:v>11.878944841383253</c:v>
                </c:pt>
                <c:pt idx="420">
                  <c:v>11.640815073140283</c:v>
                </c:pt>
                <c:pt idx="421">
                  <c:v>11.805095051754607</c:v>
                </c:pt>
                <c:pt idx="422">
                  <c:v>12.233268094458522</c:v>
                </c:pt>
                <c:pt idx="423">
                  <c:v>12.331659040596994</c:v>
                </c:pt>
                <c:pt idx="424">
                  <c:v>12.558086244764759</c:v>
                </c:pt>
                <c:pt idx="425">
                  <c:v>12.596159909329305</c:v>
                </c:pt>
                <c:pt idx="426">
                  <c:v>12.690680886532212</c:v>
                </c:pt>
                <c:pt idx="427">
                  <c:v>12.657235477494925</c:v>
                </c:pt>
                <c:pt idx="428">
                  <c:v>12.711479472722942</c:v>
                </c:pt>
                <c:pt idx="429">
                  <c:v>12.612634236045881</c:v>
                </c:pt>
                <c:pt idx="430">
                  <c:v>12.279100327557058</c:v>
                </c:pt>
                <c:pt idx="431">
                  <c:v>11.885250359984676</c:v>
                </c:pt>
                <c:pt idx="432">
                  <c:v>11.865736447251674</c:v>
                </c:pt>
                <c:pt idx="433">
                  <c:v>11.944966178365727</c:v>
                </c:pt>
                <c:pt idx="434">
                  <c:v>12.110614081108022</c:v>
                </c:pt>
                <c:pt idx="435">
                  <c:v>12.314001186819324</c:v>
                </c:pt>
                <c:pt idx="436">
                  <c:v>12.309453085405709</c:v>
                </c:pt>
                <c:pt idx="437">
                  <c:v>12.509215103244836</c:v>
                </c:pt>
                <c:pt idx="438">
                  <c:v>12.418590867168751</c:v>
                </c:pt>
                <c:pt idx="439">
                  <c:v>12.530275440091847</c:v>
                </c:pt>
                <c:pt idx="440">
                  <c:v>12.601977705269901</c:v>
                </c:pt>
                <c:pt idx="441">
                  <c:v>12.295234152953567</c:v>
                </c:pt>
                <c:pt idx="442">
                  <c:v>12.033059172109519</c:v>
                </c:pt>
                <c:pt idx="443">
                  <c:v>11.904613295600587</c:v>
                </c:pt>
                <c:pt idx="444">
                  <c:v>11.739661846524958</c:v>
                </c:pt>
                <c:pt idx="445">
                  <c:v>11.838020894328867</c:v>
                </c:pt>
                <c:pt idx="446">
                  <c:v>11.834144306797372</c:v>
                </c:pt>
                <c:pt idx="447">
                  <c:v>12.190135136184921</c:v>
                </c:pt>
                <c:pt idx="448">
                  <c:v>12.668021178335717</c:v>
                </c:pt>
                <c:pt idx="449">
                  <c:v>12.749990878639526</c:v>
                </c:pt>
                <c:pt idx="450">
                  <c:v>12.799616011866991</c:v>
                </c:pt>
                <c:pt idx="451">
                  <c:v>12.68826641477426</c:v>
                </c:pt>
                <c:pt idx="452">
                  <c:v>12.651180595782549</c:v>
                </c:pt>
                <c:pt idx="453">
                  <c:v>12.466777656106972</c:v>
                </c:pt>
                <c:pt idx="454">
                  <c:v>12.230844137365244</c:v>
                </c:pt>
                <c:pt idx="455">
                  <c:v>11.828180464973528</c:v>
                </c:pt>
                <c:pt idx="456">
                  <c:v>11.740568630205207</c:v>
                </c:pt>
                <c:pt idx="457">
                  <c:v>11.960342017868001</c:v>
                </c:pt>
                <c:pt idx="458">
                  <c:v>12.318240723136988</c:v>
                </c:pt>
                <c:pt idx="459">
                  <c:v>12.336333835617598</c:v>
                </c:pt>
                <c:pt idx="460">
                  <c:v>12.822474390825153</c:v>
                </c:pt>
                <c:pt idx="461">
                  <c:v>12.91905701051356</c:v>
                </c:pt>
                <c:pt idx="462">
                  <c:v>12.986941099327893</c:v>
                </c:pt>
                <c:pt idx="463">
                  <c:v>12.973363689202619</c:v>
                </c:pt>
                <c:pt idx="464">
                  <c:v>12.892429233313555</c:v>
                </c:pt>
                <c:pt idx="465">
                  <c:v>12.533278006413008</c:v>
                </c:pt>
                <c:pt idx="466">
                  <c:v>12.503094189417462</c:v>
                </c:pt>
                <c:pt idx="467">
                  <c:v>12.112403254386454</c:v>
                </c:pt>
                <c:pt idx="468">
                  <c:v>12.084680000000001</c:v>
                </c:pt>
                <c:pt idx="469">
                  <c:v>12.227148297521417</c:v>
                </c:pt>
                <c:pt idx="470">
                  <c:v>12.517960600321146</c:v>
                </c:pt>
                <c:pt idx="471">
                  <c:v>12.360807395878018</c:v>
                </c:pt>
                <c:pt idx="472">
                  <c:v>12.87674068222349</c:v>
                </c:pt>
                <c:pt idx="473">
                  <c:v>12.929273055484979</c:v>
                </c:pt>
                <c:pt idx="474">
                  <c:v>12.992283740460129</c:v>
                </c:pt>
                <c:pt idx="475">
                  <c:v>12.952934389673986</c:v>
                </c:pt>
                <c:pt idx="476">
                  <c:v>12.811328784823527</c:v>
                </c:pt>
                <c:pt idx="477">
                  <c:v>12.331850641929956</c:v>
                </c:pt>
                <c:pt idx="478">
                  <c:v>12.418885641411119</c:v>
                </c:pt>
                <c:pt idx="479">
                  <c:v>12.0356584207731</c:v>
                </c:pt>
                <c:pt idx="480">
                  <c:v>11.98875817566689</c:v>
                </c:pt>
                <c:pt idx="481">
                  <c:v>12.12395119656675</c:v>
                </c:pt>
                <c:pt idx="482">
                  <c:v>12.424215004701496</c:v>
                </c:pt>
                <c:pt idx="483">
                  <c:v>12.258856106409782</c:v>
                </c:pt>
                <c:pt idx="484">
                  <c:v>12.780045146374512</c:v>
                </c:pt>
                <c:pt idx="485">
                  <c:v>12.848439387266678</c:v>
                </c:pt>
                <c:pt idx="486">
                  <c:v>12.93835447394247</c:v>
                </c:pt>
                <c:pt idx="487">
                  <c:v>12.917212768594586</c:v>
                </c:pt>
                <c:pt idx="488">
                  <c:v>12.793019395199833</c:v>
                </c:pt>
                <c:pt idx="489">
                  <c:v>12.311520082285698</c:v>
                </c:pt>
                <c:pt idx="490">
                  <c:v>12.410367048303771</c:v>
                </c:pt>
                <c:pt idx="491">
                  <c:v>12.035438309248599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392704"/>
        <c:axId val="226398592"/>
      </c:lineChart>
      <c:dateAx>
        <c:axId val="226392704"/>
        <c:scaling>
          <c:orientation val="minMax"/>
        </c:scaling>
        <c:delete val="0"/>
        <c:axPos val="b"/>
        <c:numFmt formatCode="mmm\ yy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398592"/>
        <c:crosses val="autoZero"/>
        <c:auto val="1"/>
        <c:lblOffset val="100"/>
        <c:baseTimeUnit val="months"/>
        <c:majorUnit val="4"/>
        <c:majorTimeUnit val="years"/>
        <c:minorUnit val="1"/>
        <c:minorTimeUnit val="years"/>
      </c:dateAx>
      <c:valAx>
        <c:axId val="226398592"/>
        <c:scaling>
          <c:orientation val="minMax"/>
          <c:max val="20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392704"/>
        <c:crosses val="autoZero"/>
        <c:crossBetween val="between"/>
      </c:valAx>
      <c:dateAx>
        <c:axId val="226400128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one"/>
        <c:crossAx val="226401664"/>
        <c:crosses val="autoZero"/>
        <c:auto val="1"/>
        <c:lblOffset val="100"/>
        <c:baseTimeUnit val="months"/>
      </c:dateAx>
      <c:valAx>
        <c:axId val="22640166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64001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2774049217002238"/>
          <c:y val="0.16493055555555555"/>
          <c:w val="0.3970917225950783"/>
          <c:h val="4.3402777777777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Quarterly Imported Crude Oil Price</a:t>
            </a:r>
          </a:p>
          <a:p>
            <a:pPr algn="l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4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barrel</a:t>
            </a:r>
          </a:p>
        </c:rich>
      </c:tx>
      <c:layout>
        <c:manualLayout>
          <c:xMode val="edge"/>
          <c:yMode val="edge"/>
          <c:x val="2.9083126354172182E-2"/>
          <c:y val="2.0833333333333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29847999083534E-2"/>
          <c:y val="0.14872721638961792"/>
          <c:w val="0.86912846617256312"/>
          <c:h val="0.68113535287255755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'Crude Oil-Q'!$A$41:$A$212</c:f>
              <c:strCache>
                <c:ptCount val="172"/>
                <c:pt idx="0">
                  <c:v>1974Q1</c:v>
                </c:pt>
                <c:pt idx="1">
                  <c:v>1974Q2</c:v>
                </c:pt>
                <c:pt idx="2">
                  <c:v>1974Q3</c:v>
                </c:pt>
                <c:pt idx="3">
                  <c:v>1974Q4</c:v>
                </c:pt>
                <c:pt idx="4">
                  <c:v>1975Q1</c:v>
                </c:pt>
                <c:pt idx="5">
                  <c:v>1975Q2</c:v>
                </c:pt>
                <c:pt idx="6">
                  <c:v>1975Q3</c:v>
                </c:pt>
                <c:pt idx="7">
                  <c:v>1975Q4</c:v>
                </c:pt>
                <c:pt idx="8">
                  <c:v>1976Q1</c:v>
                </c:pt>
                <c:pt idx="9">
                  <c:v>1976Q2</c:v>
                </c:pt>
                <c:pt idx="10">
                  <c:v>1976Q3</c:v>
                </c:pt>
                <c:pt idx="11">
                  <c:v>1976Q4</c:v>
                </c:pt>
                <c:pt idx="12">
                  <c:v>1977Q1</c:v>
                </c:pt>
                <c:pt idx="13">
                  <c:v>1977Q2</c:v>
                </c:pt>
                <c:pt idx="14">
                  <c:v>1977Q3</c:v>
                </c:pt>
                <c:pt idx="15">
                  <c:v>1977Q4</c:v>
                </c:pt>
                <c:pt idx="16">
                  <c:v>1978Q1</c:v>
                </c:pt>
                <c:pt idx="17">
                  <c:v>1978Q2</c:v>
                </c:pt>
                <c:pt idx="18">
                  <c:v>1978Q3</c:v>
                </c:pt>
                <c:pt idx="19">
                  <c:v>1978Q4</c:v>
                </c:pt>
                <c:pt idx="20">
                  <c:v>1979Q1</c:v>
                </c:pt>
                <c:pt idx="21">
                  <c:v>1979Q2</c:v>
                </c:pt>
                <c:pt idx="22">
                  <c:v>1979Q3</c:v>
                </c:pt>
                <c:pt idx="23">
                  <c:v>1979Q4</c:v>
                </c:pt>
                <c:pt idx="24">
                  <c:v>1980Q1</c:v>
                </c:pt>
                <c:pt idx="25">
                  <c:v>1980Q2</c:v>
                </c:pt>
                <c:pt idx="26">
                  <c:v>1980Q3</c:v>
                </c:pt>
                <c:pt idx="27">
                  <c:v>1980Q4</c:v>
                </c:pt>
                <c:pt idx="28">
                  <c:v>1981Q1</c:v>
                </c:pt>
                <c:pt idx="29">
                  <c:v>1981Q2</c:v>
                </c:pt>
                <c:pt idx="30">
                  <c:v>1981Q3</c:v>
                </c:pt>
                <c:pt idx="31">
                  <c:v>1981Q4</c:v>
                </c:pt>
                <c:pt idx="32">
                  <c:v>1982Q1</c:v>
                </c:pt>
                <c:pt idx="33">
                  <c:v>1982Q2</c:v>
                </c:pt>
                <c:pt idx="34">
                  <c:v>1982Q3</c:v>
                </c:pt>
                <c:pt idx="35">
                  <c:v>1982Q4</c:v>
                </c:pt>
                <c:pt idx="36">
                  <c:v>1983Q1</c:v>
                </c:pt>
                <c:pt idx="37">
                  <c:v>1983Q2</c:v>
                </c:pt>
                <c:pt idx="38">
                  <c:v>1983Q3</c:v>
                </c:pt>
                <c:pt idx="39">
                  <c:v>1983Q4</c:v>
                </c:pt>
                <c:pt idx="40">
                  <c:v>1984Q1</c:v>
                </c:pt>
                <c:pt idx="41">
                  <c:v>1984Q2</c:v>
                </c:pt>
                <c:pt idx="42">
                  <c:v>1984Q3</c:v>
                </c:pt>
                <c:pt idx="43">
                  <c:v>1984Q4</c:v>
                </c:pt>
                <c:pt idx="44">
                  <c:v>1985Q1</c:v>
                </c:pt>
                <c:pt idx="45">
                  <c:v>1985Q2</c:v>
                </c:pt>
                <c:pt idx="46">
                  <c:v>1985Q3</c:v>
                </c:pt>
                <c:pt idx="47">
                  <c:v>1985Q4</c:v>
                </c:pt>
                <c:pt idx="48">
                  <c:v>1986Q1</c:v>
                </c:pt>
                <c:pt idx="49">
                  <c:v>1986Q2</c:v>
                </c:pt>
                <c:pt idx="50">
                  <c:v>1986Q3</c:v>
                </c:pt>
                <c:pt idx="51">
                  <c:v>1986Q4</c:v>
                </c:pt>
                <c:pt idx="52">
                  <c:v>1987Q1</c:v>
                </c:pt>
                <c:pt idx="53">
                  <c:v>1987Q2</c:v>
                </c:pt>
                <c:pt idx="54">
                  <c:v>1987Q3</c:v>
                </c:pt>
                <c:pt idx="55">
                  <c:v>1987Q4</c:v>
                </c:pt>
                <c:pt idx="56">
                  <c:v>1988Q1</c:v>
                </c:pt>
                <c:pt idx="57">
                  <c:v>1988Q2</c:v>
                </c:pt>
                <c:pt idx="58">
                  <c:v>1988Q3</c:v>
                </c:pt>
                <c:pt idx="59">
                  <c:v>1988Q4</c:v>
                </c:pt>
                <c:pt idx="60">
                  <c:v>1989Q1</c:v>
                </c:pt>
                <c:pt idx="61">
                  <c:v>1989Q2</c:v>
                </c:pt>
                <c:pt idx="62">
                  <c:v>1989Q3</c:v>
                </c:pt>
                <c:pt idx="63">
                  <c:v>1989Q4</c:v>
                </c:pt>
                <c:pt idx="64">
                  <c:v>1990Q1</c:v>
                </c:pt>
                <c:pt idx="65">
                  <c:v>1990Q2</c:v>
                </c:pt>
                <c:pt idx="66">
                  <c:v>1990Q3</c:v>
                </c:pt>
                <c:pt idx="67">
                  <c:v>1990Q4</c:v>
                </c:pt>
                <c:pt idx="68">
                  <c:v>1991Q1</c:v>
                </c:pt>
                <c:pt idx="69">
                  <c:v>1991Q2</c:v>
                </c:pt>
                <c:pt idx="70">
                  <c:v>1991Q3</c:v>
                </c:pt>
                <c:pt idx="71">
                  <c:v>1991Q4</c:v>
                </c:pt>
                <c:pt idx="72">
                  <c:v>1992Q1</c:v>
                </c:pt>
                <c:pt idx="73">
                  <c:v>1992Q2</c:v>
                </c:pt>
                <c:pt idx="74">
                  <c:v>1992Q3</c:v>
                </c:pt>
                <c:pt idx="75">
                  <c:v>1992Q4</c:v>
                </c:pt>
                <c:pt idx="76">
                  <c:v>1993Q1</c:v>
                </c:pt>
                <c:pt idx="77">
                  <c:v>1993Q2</c:v>
                </c:pt>
                <c:pt idx="78">
                  <c:v>1993Q3</c:v>
                </c:pt>
                <c:pt idx="79">
                  <c:v>1993Q4</c:v>
                </c:pt>
                <c:pt idx="80">
                  <c:v>1994Q1</c:v>
                </c:pt>
                <c:pt idx="81">
                  <c:v>1994Q2</c:v>
                </c:pt>
                <c:pt idx="82">
                  <c:v>1994Q3</c:v>
                </c:pt>
                <c:pt idx="83">
                  <c:v>1994Q4</c:v>
                </c:pt>
                <c:pt idx="84">
                  <c:v>1995Q1</c:v>
                </c:pt>
                <c:pt idx="85">
                  <c:v>1995Q2</c:v>
                </c:pt>
                <c:pt idx="86">
                  <c:v>1995Q3</c:v>
                </c:pt>
                <c:pt idx="87">
                  <c:v>1995Q4</c:v>
                </c:pt>
                <c:pt idx="88">
                  <c:v>1996Q1</c:v>
                </c:pt>
                <c:pt idx="89">
                  <c:v>1996Q2</c:v>
                </c:pt>
                <c:pt idx="90">
                  <c:v>1996Q3</c:v>
                </c:pt>
                <c:pt idx="91">
                  <c:v>1996Q4</c:v>
                </c:pt>
                <c:pt idx="92">
                  <c:v>1997Q1</c:v>
                </c:pt>
                <c:pt idx="93">
                  <c:v>1997Q2</c:v>
                </c:pt>
                <c:pt idx="94">
                  <c:v>1997Q3</c:v>
                </c:pt>
                <c:pt idx="95">
                  <c:v>1997Q4</c:v>
                </c:pt>
                <c:pt idx="96">
                  <c:v>1998Q1</c:v>
                </c:pt>
                <c:pt idx="97">
                  <c:v>1998Q2</c:v>
                </c:pt>
                <c:pt idx="98">
                  <c:v>1998Q3</c:v>
                </c:pt>
                <c:pt idx="99">
                  <c:v>1998Q4</c:v>
                </c:pt>
                <c:pt idx="100">
                  <c:v>1999Q1</c:v>
                </c:pt>
                <c:pt idx="101">
                  <c:v>1999Q2</c:v>
                </c:pt>
                <c:pt idx="102">
                  <c:v>1999Q3</c:v>
                </c:pt>
                <c:pt idx="103">
                  <c:v>1999Q4</c:v>
                </c:pt>
                <c:pt idx="104">
                  <c:v>2000Q1</c:v>
                </c:pt>
                <c:pt idx="105">
                  <c:v>2000Q2</c:v>
                </c:pt>
                <c:pt idx="106">
                  <c:v>2000Q3</c:v>
                </c:pt>
                <c:pt idx="107">
                  <c:v>2000Q4</c:v>
                </c:pt>
                <c:pt idx="108">
                  <c:v>2001Q1</c:v>
                </c:pt>
                <c:pt idx="109">
                  <c:v>2001Q2</c:v>
                </c:pt>
                <c:pt idx="110">
                  <c:v>2001Q3</c:v>
                </c:pt>
                <c:pt idx="111">
                  <c:v>2001Q4</c:v>
                </c:pt>
                <c:pt idx="112">
                  <c:v>2002Q1</c:v>
                </c:pt>
                <c:pt idx="113">
                  <c:v>2002Q2</c:v>
                </c:pt>
                <c:pt idx="114">
                  <c:v>2002Q3</c:v>
                </c:pt>
                <c:pt idx="115">
                  <c:v>2002Q4</c:v>
                </c:pt>
                <c:pt idx="116">
                  <c:v>2003Q1</c:v>
                </c:pt>
                <c:pt idx="117">
                  <c:v>2003Q2</c:v>
                </c:pt>
                <c:pt idx="118">
                  <c:v>2003Q3</c:v>
                </c:pt>
                <c:pt idx="119">
                  <c:v>2003Q4</c:v>
                </c:pt>
                <c:pt idx="120">
                  <c:v>2004Q1</c:v>
                </c:pt>
                <c:pt idx="121">
                  <c:v>2004Q2</c:v>
                </c:pt>
                <c:pt idx="122">
                  <c:v>2004Q3</c:v>
                </c:pt>
                <c:pt idx="123">
                  <c:v>2004Q4</c:v>
                </c:pt>
                <c:pt idx="124">
                  <c:v>2005Q1</c:v>
                </c:pt>
                <c:pt idx="125">
                  <c:v>2005Q2</c:v>
                </c:pt>
                <c:pt idx="126">
                  <c:v>2005Q3</c:v>
                </c:pt>
                <c:pt idx="127">
                  <c:v>2005Q4</c:v>
                </c:pt>
                <c:pt idx="128">
                  <c:v>2006Q1</c:v>
                </c:pt>
                <c:pt idx="129">
                  <c:v>2006Q2</c:v>
                </c:pt>
                <c:pt idx="130">
                  <c:v>2006Q3</c:v>
                </c:pt>
                <c:pt idx="131">
                  <c:v>2006Q4</c:v>
                </c:pt>
                <c:pt idx="132">
                  <c:v>2007Q1</c:v>
                </c:pt>
                <c:pt idx="133">
                  <c:v>2007Q2</c:v>
                </c:pt>
                <c:pt idx="134">
                  <c:v>2007Q3</c:v>
                </c:pt>
                <c:pt idx="135">
                  <c:v>2007Q4</c:v>
                </c:pt>
                <c:pt idx="136">
                  <c:v>2008Q1</c:v>
                </c:pt>
                <c:pt idx="137">
                  <c:v>2008Q2</c:v>
                </c:pt>
                <c:pt idx="138">
                  <c:v>2008Q3</c:v>
                </c:pt>
                <c:pt idx="139">
                  <c:v>2008Q4</c:v>
                </c:pt>
                <c:pt idx="140">
                  <c:v>2009Q1</c:v>
                </c:pt>
                <c:pt idx="141">
                  <c:v>2009Q2</c:v>
                </c:pt>
                <c:pt idx="142">
                  <c:v>2009Q3</c:v>
                </c:pt>
                <c:pt idx="143">
                  <c:v>2009Q4</c:v>
                </c:pt>
                <c:pt idx="144">
                  <c:v>2010Q1</c:v>
                </c:pt>
                <c:pt idx="145">
                  <c:v>2010Q2</c:v>
                </c:pt>
                <c:pt idx="146">
                  <c:v>2010Q3</c:v>
                </c:pt>
                <c:pt idx="147">
                  <c:v>2010Q4</c:v>
                </c:pt>
                <c:pt idx="148">
                  <c:v>2011Q1</c:v>
                </c:pt>
                <c:pt idx="149">
                  <c:v>2011Q2</c:v>
                </c:pt>
                <c:pt idx="150">
                  <c:v>2011Q3</c:v>
                </c:pt>
                <c:pt idx="151">
                  <c:v>2011Q4</c:v>
                </c:pt>
                <c:pt idx="152">
                  <c:v>2012Q1</c:v>
                </c:pt>
                <c:pt idx="153">
                  <c:v>2012Q2</c:v>
                </c:pt>
                <c:pt idx="154">
                  <c:v>2012Q3</c:v>
                </c:pt>
                <c:pt idx="155">
                  <c:v>2012Q4</c:v>
                </c:pt>
                <c:pt idx="156">
                  <c:v>2013Q1</c:v>
                </c:pt>
                <c:pt idx="157">
                  <c:v>2013Q2</c:v>
                </c:pt>
                <c:pt idx="158">
                  <c:v>2013Q3</c:v>
                </c:pt>
                <c:pt idx="159">
                  <c:v>2013Q4</c:v>
                </c:pt>
                <c:pt idx="160">
                  <c:v>2014Q1</c:v>
                </c:pt>
                <c:pt idx="161">
                  <c:v>2014Q2</c:v>
                </c:pt>
                <c:pt idx="162">
                  <c:v>2014Q3</c:v>
                </c:pt>
                <c:pt idx="163">
                  <c:v>2014Q4</c:v>
                </c:pt>
                <c:pt idx="164">
                  <c:v>2015Q1</c:v>
                </c:pt>
                <c:pt idx="165">
                  <c:v>2015Q2</c:v>
                </c:pt>
                <c:pt idx="166">
                  <c:v>2015Q3</c:v>
                </c:pt>
                <c:pt idx="167">
                  <c:v>2015Q4</c:v>
                </c:pt>
                <c:pt idx="168">
                  <c:v>2016Q1</c:v>
                </c:pt>
                <c:pt idx="169">
                  <c:v>2016Q2</c:v>
                </c:pt>
                <c:pt idx="170">
                  <c:v>2016Q3</c:v>
                </c:pt>
                <c:pt idx="171">
                  <c:v>2016Q4</c:v>
                </c:pt>
              </c:strCache>
            </c:strRef>
          </c:cat>
          <c:val>
            <c:numRef>
              <c:f>'Crude Oil-Q'!$E$41:$E$212</c:f>
              <c:numCache>
                <c:formatCode>General</c:formatCode>
                <c:ptCount val="172"/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84994432"/>
        <c:axId val="185004416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'Crude Oil-Q'!$A$41:$A$212</c:f>
              <c:strCache>
                <c:ptCount val="172"/>
                <c:pt idx="0">
                  <c:v>1974Q1</c:v>
                </c:pt>
                <c:pt idx="1">
                  <c:v>1974Q2</c:v>
                </c:pt>
                <c:pt idx="2">
                  <c:v>1974Q3</c:v>
                </c:pt>
                <c:pt idx="3">
                  <c:v>1974Q4</c:v>
                </c:pt>
                <c:pt idx="4">
                  <c:v>1975Q1</c:v>
                </c:pt>
                <c:pt idx="5">
                  <c:v>1975Q2</c:v>
                </c:pt>
                <c:pt idx="6">
                  <c:v>1975Q3</c:v>
                </c:pt>
                <c:pt idx="7">
                  <c:v>1975Q4</c:v>
                </c:pt>
                <c:pt idx="8">
                  <c:v>1976Q1</c:v>
                </c:pt>
                <c:pt idx="9">
                  <c:v>1976Q2</c:v>
                </c:pt>
                <c:pt idx="10">
                  <c:v>1976Q3</c:v>
                </c:pt>
                <c:pt idx="11">
                  <c:v>1976Q4</c:v>
                </c:pt>
                <c:pt idx="12">
                  <c:v>1977Q1</c:v>
                </c:pt>
                <c:pt idx="13">
                  <c:v>1977Q2</c:v>
                </c:pt>
                <c:pt idx="14">
                  <c:v>1977Q3</c:v>
                </c:pt>
                <c:pt idx="15">
                  <c:v>1977Q4</c:v>
                </c:pt>
                <c:pt idx="16">
                  <c:v>1978Q1</c:v>
                </c:pt>
                <c:pt idx="17">
                  <c:v>1978Q2</c:v>
                </c:pt>
                <c:pt idx="18">
                  <c:v>1978Q3</c:v>
                </c:pt>
                <c:pt idx="19">
                  <c:v>1978Q4</c:v>
                </c:pt>
                <c:pt idx="20">
                  <c:v>1979Q1</c:v>
                </c:pt>
                <c:pt idx="21">
                  <c:v>1979Q2</c:v>
                </c:pt>
                <c:pt idx="22">
                  <c:v>1979Q3</c:v>
                </c:pt>
                <c:pt idx="23">
                  <c:v>1979Q4</c:v>
                </c:pt>
                <c:pt idx="24">
                  <c:v>1980Q1</c:v>
                </c:pt>
                <c:pt idx="25">
                  <c:v>1980Q2</c:v>
                </c:pt>
                <c:pt idx="26">
                  <c:v>1980Q3</c:v>
                </c:pt>
                <c:pt idx="27">
                  <c:v>1980Q4</c:v>
                </c:pt>
                <c:pt idx="28">
                  <c:v>1981Q1</c:v>
                </c:pt>
                <c:pt idx="29">
                  <c:v>1981Q2</c:v>
                </c:pt>
                <c:pt idx="30">
                  <c:v>1981Q3</c:v>
                </c:pt>
                <c:pt idx="31">
                  <c:v>1981Q4</c:v>
                </c:pt>
                <c:pt idx="32">
                  <c:v>1982Q1</c:v>
                </c:pt>
                <c:pt idx="33">
                  <c:v>1982Q2</c:v>
                </c:pt>
                <c:pt idx="34">
                  <c:v>1982Q3</c:v>
                </c:pt>
                <c:pt idx="35">
                  <c:v>1982Q4</c:v>
                </c:pt>
                <c:pt idx="36">
                  <c:v>1983Q1</c:v>
                </c:pt>
                <c:pt idx="37">
                  <c:v>1983Q2</c:v>
                </c:pt>
                <c:pt idx="38">
                  <c:v>1983Q3</c:v>
                </c:pt>
                <c:pt idx="39">
                  <c:v>1983Q4</c:v>
                </c:pt>
                <c:pt idx="40">
                  <c:v>1984Q1</c:v>
                </c:pt>
                <c:pt idx="41">
                  <c:v>1984Q2</c:v>
                </c:pt>
                <c:pt idx="42">
                  <c:v>1984Q3</c:v>
                </c:pt>
                <c:pt idx="43">
                  <c:v>1984Q4</c:v>
                </c:pt>
                <c:pt idx="44">
                  <c:v>1985Q1</c:v>
                </c:pt>
                <c:pt idx="45">
                  <c:v>1985Q2</c:v>
                </c:pt>
                <c:pt idx="46">
                  <c:v>1985Q3</c:v>
                </c:pt>
                <c:pt idx="47">
                  <c:v>1985Q4</c:v>
                </c:pt>
                <c:pt idx="48">
                  <c:v>1986Q1</c:v>
                </c:pt>
                <c:pt idx="49">
                  <c:v>1986Q2</c:v>
                </c:pt>
                <c:pt idx="50">
                  <c:v>1986Q3</c:v>
                </c:pt>
                <c:pt idx="51">
                  <c:v>1986Q4</c:v>
                </c:pt>
                <c:pt idx="52">
                  <c:v>1987Q1</c:v>
                </c:pt>
                <c:pt idx="53">
                  <c:v>1987Q2</c:v>
                </c:pt>
                <c:pt idx="54">
                  <c:v>1987Q3</c:v>
                </c:pt>
                <c:pt idx="55">
                  <c:v>1987Q4</c:v>
                </c:pt>
                <c:pt idx="56">
                  <c:v>1988Q1</c:v>
                </c:pt>
                <c:pt idx="57">
                  <c:v>1988Q2</c:v>
                </c:pt>
                <c:pt idx="58">
                  <c:v>1988Q3</c:v>
                </c:pt>
                <c:pt idx="59">
                  <c:v>1988Q4</c:v>
                </c:pt>
                <c:pt idx="60">
                  <c:v>1989Q1</c:v>
                </c:pt>
                <c:pt idx="61">
                  <c:v>1989Q2</c:v>
                </c:pt>
                <c:pt idx="62">
                  <c:v>1989Q3</c:v>
                </c:pt>
                <c:pt idx="63">
                  <c:v>1989Q4</c:v>
                </c:pt>
                <c:pt idx="64">
                  <c:v>1990Q1</c:v>
                </c:pt>
                <c:pt idx="65">
                  <c:v>1990Q2</c:v>
                </c:pt>
                <c:pt idx="66">
                  <c:v>1990Q3</c:v>
                </c:pt>
                <c:pt idx="67">
                  <c:v>1990Q4</c:v>
                </c:pt>
                <c:pt idx="68">
                  <c:v>1991Q1</c:v>
                </c:pt>
                <c:pt idx="69">
                  <c:v>1991Q2</c:v>
                </c:pt>
                <c:pt idx="70">
                  <c:v>1991Q3</c:v>
                </c:pt>
                <c:pt idx="71">
                  <c:v>1991Q4</c:v>
                </c:pt>
                <c:pt idx="72">
                  <c:v>1992Q1</c:v>
                </c:pt>
                <c:pt idx="73">
                  <c:v>1992Q2</c:v>
                </c:pt>
                <c:pt idx="74">
                  <c:v>1992Q3</c:v>
                </c:pt>
                <c:pt idx="75">
                  <c:v>1992Q4</c:v>
                </c:pt>
                <c:pt idx="76">
                  <c:v>1993Q1</c:v>
                </c:pt>
                <c:pt idx="77">
                  <c:v>1993Q2</c:v>
                </c:pt>
                <c:pt idx="78">
                  <c:v>1993Q3</c:v>
                </c:pt>
                <c:pt idx="79">
                  <c:v>1993Q4</c:v>
                </c:pt>
                <c:pt idx="80">
                  <c:v>1994Q1</c:v>
                </c:pt>
                <c:pt idx="81">
                  <c:v>1994Q2</c:v>
                </c:pt>
                <c:pt idx="82">
                  <c:v>1994Q3</c:v>
                </c:pt>
                <c:pt idx="83">
                  <c:v>1994Q4</c:v>
                </c:pt>
                <c:pt idx="84">
                  <c:v>1995Q1</c:v>
                </c:pt>
                <c:pt idx="85">
                  <c:v>1995Q2</c:v>
                </c:pt>
                <c:pt idx="86">
                  <c:v>1995Q3</c:v>
                </c:pt>
                <c:pt idx="87">
                  <c:v>1995Q4</c:v>
                </c:pt>
                <c:pt idx="88">
                  <c:v>1996Q1</c:v>
                </c:pt>
                <c:pt idx="89">
                  <c:v>1996Q2</c:v>
                </c:pt>
                <c:pt idx="90">
                  <c:v>1996Q3</c:v>
                </c:pt>
                <c:pt idx="91">
                  <c:v>1996Q4</c:v>
                </c:pt>
                <c:pt idx="92">
                  <c:v>1997Q1</c:v>
                </c:pt>
                <c:pt idx="93">
                  <c:v>1997Q2</c:v>
                </c:pt>
                <c:pt idx="94">
                  <c:v>1997Q3</c:v>
                </c:pt>
                <c:pt idx="95">
                  <c:v>1997Q4</c:v>
                </c:pt>
                <c:pt idx="96">
                  <c:v>1998Q1</c:v>
                </c:pt>
                <c:pt idx="97">
                  <c:v>1998Q2</c:v>
                </c:pt>
                <c:pt idx="98">
                  <c:v>1998Q3</c:v>
                </c:pt>
                <c:pt idx="99">
                  <c:v>1998Q4</c:v>
                </c:pt>
                <c:pt idx="100">
                  <c:v>1999Q1</c:v>
                </c:pt>
                <c:pt idx="101">
                  <c:v>1999Q2</c:v>
                </c:pt>
                <c:pt idx="102">
                  <c:v>1999Q3</c:v>
                </c:pt>
                <c:pt idx="103">
                  <c:v>1999Q4</c:v>
                </c:pt>
                <c:pt idx="104">
                  <c:v>2000Q1</c:v>
                </c:pt>
                <c:pt idx="105">
                  <c:v>2000Q2</c:v>
                </c:pt>
                <c:pt idx="106">
                  <c:v>2000Q3</c:v>
                </c:pt>
                <c:pt idx="107">
                  <c:v>2000Q4</c:v>
                </c:pt>
                <c:pt idx="108">
                  <c:v>2001Q1</c:v>
                </c:pt>
                <c:pt idx="109">
                  <c:v>2001Q2</c:v>
                </c:pt>
                <c:pt idx="110">
                  <c:v>2001Q3</c:v>
                </c:pt>
                <c:pt idx="111">
                  <c:v>2001Q4</c:v>
                </c:pt>
                <c:pt idx="112">
                  <c:v>2002Q1</c:v>
                </c:pt>
                <c:pt idx="113">
                  <c:v>2002Q2</c:v>
                </c:pt>
                <c:pt idx="114">
                  <c:v>2002Q3</c:v>
                </c:pt>
                <c:pt idx="115">
                  <c:v>2002Q4</c:v>
                </c:pt>
                <c:pt idx="116">
                  <c:v>2003Q1</c:v>
                </c:pt>
                <c:pt idx="117">
                  <c:v>2003Q2</c:v>
                </c:pt>
                <c:pt idx="118">
                  <c:v>2003Q3</c:v>
                </c:pt>
                <c:pt idx="119">
                  <c:v>2003Q4</c:v>
                </c:pt>
                <c:pt idx="120">
                  <c:v>2004Q1</c:v>
                </c:pt>
                <c:pt idx="121">
                  <c:v>2004Q2</c:v>
                </c:pt>
                <c:pt idx="122">
                  <c:v>2004Q3</c:v>
                </c:pt>
                <c:pt idx="123">
                  <c:v>2004Q4</c:v>
                </c:pt>
                <c:pt idx="124">
                  <c:v>2005Q1</c:v>
                </c:pt>
                <c:pt idx="125">
                  <c:v>2005Q2</c:v>
                </c:pt>
                <c:pt idx="126">
                  <c:v>2005Q3</c:v>
                </c:pt>
                <c:pt idx="127">
                  <c:v>2005Q4</c:v>
                </c:pt>
                <c:pt idx="128">
                  <c:v>2006Q1</c:v>
                </c:pt>
                <c:pt idx="129">
                  <c:v>2006Q2</c:v>
                </c:pt>
                <c:pt idx="130">
                  <c:v>2006Q3</c:v>
                </c:pt>
                <c:pt idx="131">
                  <c:v>2006Q4</c:v>
                </c:pt>
                <c:pt idx="132">
                  <c:v>2007Q1</c:v>
                </c:pt>
                <c:pt idx="133">
                  <c:v>2007Q2</c:v>
                </c:pt>
                <c:pt idx="134">
                  <c:v>2007Q3</c:v>
                </c:pt>
                <c:pt idx="135">
                  <c:v>2007Q4</c:v>
                </c:pt>
                <c:pt idx="136">
                  <c:v>2008Q1</c:v>
                </c:pt>
                <c:pt idx="137">
                  <c:v>2008Q2</c:v>
                </c:pt>
                <c:pt idx="138">
                  <c:v>2008Q3</c:v>
                </c:pt>
                <c:pt idx="139">
                  <c:v>2008Q4</c:v>
                </c:pt>
                <c:pt idx="140">
                  <c:v>2009Q1</c:v>
                </c:pt>
                <c:pt idx="141">
                  <c:v>2009Q2</c:v>
                </c:pt>
                <c:pt idx="142">
                  <c:v>2009Q3</c:v>
                </c:pt>
                <c:pt idx="143">
                  <c:v>2009Q4</c:v>
                </c:pt>
                <c:pt idx="144">
                  <c:v>2010Q1</c:v>
                </c:pt>
                <c:pt idx="145">
                  <c:v>2010Q2</c:v>
                </c:pt>
                <c:pt idx="146">
                  <c:v>2010Q3</c:v>
                </c:pt>
                <c:pt idx="147">
                  <c:v>2010Q4</c:v>
                </c:pt>
                <c:pt idx="148">
                  <c:v>2011Q1</c:v>
                </c:pt>
                <c:pt idx="149">
                  <c:v>2011Q2</c:v>
                </c:pt>
                <c:pt idx="150">
                  <c:v>2011Q3</c:v>
                </c:pt>
                <c:pt idx="151">
                  <c:v>2011Q4</c:v>
                </c:pt>
                <c:pt idx="152">
                  <c:v>2012Q1</c:v>
                </c:pt>
                <c:pt idx="153">
                  <c:v>2012Q2</c:v>
                </c:pt>
                <c:pt idx="154">
                  <c:v>2012Q3</c:v>
                </c:pt>
                <c:pt idx="155">
                  <c:v>2012Q4</c:v>
                </c:pt>
                <c:pt idx="156">
                  <c:v>2013Q1</c:v>
                </c:pt>
                <c:pt idx="157">
                  <c:v>2013Q2</c:v>
                </c:pt>
                <c:pt idx="158">
                  <c:v>2013Q3</c:v>
                </c:pt>
                <c:pt idx="159">
                  <c:v>2013Q4</c:v>
                </c:pt>
                <c:pt idx="160">
                  <c:v>2014Q1</c:v>
                </c:pt>
                <c:pt idx="161">
                  <c:v>2014Q2</c:v>
                </c:pt>
                <c:pt idx="162">
                  <c:v>2014Q3</c:v>
                </c:pt>
                <c:pt idx="163">
                  <c:v>2014Q4</c:v>
                </c:pt>
                <c:pt idx="164">
                  <c:v>2015Q1</c:v>
                </c:pt>
                <c:pt idx="165">
                  <c:v>2015Q2</c:v>
                </c:pt>
                <c:pt idx="166">
                  <c:v>2015Q3</c:v>
                </c:pt>
                <c:pt idx="167">
                  <c:v>2015Q4</c:v>
                </c:pt>
                <c:pt idx="168">
                  <c:v>2016Q1</c:v>
                </c:pt>
                <c:pt idx="169">
                  <c:v>2016Q2</c:v>
                </c:pt>
                <c:pt idx="170">
                  <c:v>2016Q3</c:v>
                </c:pt>
                <c:pt idx="171">
                  <c:v>2016Q4</c:v>
                </c:pt>
              </c:strCache>
            </c:strRef>
          </c:cat>
          <c:val>
            <c:numRef>
              <c:f>'Crude Oil-Q'!$C$41:$C$212</c:f>
              <c:numCache>
                <c:formatCode>0.00</c:formatCode>
                <c:ptCount val="172"/>
                <c:pt idx="0">
                  <c:v>11.53313138</c:v>
                </c:pt>
                <c:pt idx="1">
                  <c:v>12.94757147</c:v>
                </c:pt>
                <c:pt idx="2">
                  <c:v>12.65865513</c:v>
                </c:pt>
                <c:pt idx="3">
                  <c:v>12.59843491</c:v>
                </c:pt>
                <c:pt idx="4">
                  <c:v>13.024515604999999</c:v>
                </c:pt>
                <c:pt idx="5">
                  <c:v>13.582592479000001</c:v>
                </c:pt>
                <c:pt idx="6">
                  <c:v>14.109122048</c:v>
                </c:pt>
                <c:pt idx="7">
                  <c:v>14.837788635000001</c:v>
                </c:pt>
                <c:pt idx="8">
                  <c:v>13.352714812</c:v>
                </c:pt>
                <c:pt idx="9">
                  <c:v>13.429560935</c:v>
                </c:pt>
                <c:pt idx="10">
                  <c:v>13.51943749</c:v>
                </c:pt>
                <c:pt idx="11">
                  <c:v>13.594780811</c:v>
                </c:pt>
                <c:pt idx="12">
                  <c:v>14.384747919</c:v>
                </c:pt>
                <c:pt idx="13">
                  <c:v>14.538393927</c:v>
                </c:pt>
                <c:pt idx="14">
                  <c:v>14.537092471999999</c:v>
                </c:pt>
                <c:pt idx="15">
                  <c:v>14.642956174</c:v>
                </c:pt>
                <c:pt idx="16">
                  <c:v>14.504710196</c:v>
                </c:pt>
                <c:pt idx="17">
                  <c:v>14.486095718</c:v>
                </c:pt>
                <c:pt idx="18">
                  <c:v>14.493979951</c:v>
                </c:pt>
                <c:pt idx="19">
                  <c:v>14.773566659</c:v>
                </c:pt>
                <c:pt idx="20">
                  <c:v>15.913621966999999</c:v>
                </c:pt>
                <c:pt idx="21">
                  <c:v>19.244762049999999</c:v>
                </c:pt>
                <c:pt idx="22">
                  <c:v>24.026100183</c:v>
                </c:pt>
                <c:pt idx="23">
                  <c:v>26.929249971000001</c:v>
                </c:pt>
                <c:pt idx="24">
                  <c:v>32.127674781000003</c:v>
                </c:pt>
                <c:pt idx="25">
                  <c:v>34.103416156999998</c:v>
                </c:pt>
                <c:pt idx="26">
                  <c:v>34.470002162</c:v>
                </c:pt>
                <c:pt idx="27">
                  <c:v>35.127800526999998</c:v>
                </c:pt>
                <c:pt idx="28">
                  <c:v>38.720920339999999</c:v>
                </c:pt>
                <c:pt idx="29">
                  <c:v>37.771952669000001</c:v>
                </c:pt>
                <c:pt idx="30">
                  <c:v>35.932543031000002</c:v>
                </c:pt>
                <c:pt idx="31">
                  <c:v>35.846812133999997</c:v>
                </c:pt>
                <c:pt idx="32">
                  <c:v>35.077678802999998</c:v>
                </c:pt>
                <c:pt idx="33">
                  <c:v>33.186329563999998</c:v>
                </c:pt>
                <c:pt idx="34">
                  <c:v>33.155041365000002</c:v>
                </c:pt>
                <c:pt idx="35">
                  <c:v>33.08711855</c:v>
                </c:pt>
                <c:pt idx="36">
                  <c:v>30.301096788999999</c:v>
                </c:pt>
                <c:pt idx="37">
                  <c:v>28.596928039000002</c:v>
                </c:pt>
                <c:pt idx="38">
                  <c:v>29.277370873999999</c:v>
                </c:pt>
                <c:pt idx="39">
                  <c:v>29.361518290999999</c:v>
                </c:pt>
                <c:pt idx="40">
                  <c:v>28.888234530999998</c:v>
                </c:pt>
                <c:pt idx="41">
                  <c:v>29.190927175999999</c:v>
                </c:pt>
                <c:pt idx="42">
                  <c:v>28.879266493999999</c:v>
                </c:pt>
                <c:pt idx="43">
                  <c:v>28.542271559</c:v>
                </c:pt>
                <c:pt idx="44">
                  <c:v>27.256454618999999</c:v>
                </c:pt>
                <c:pt idx="45">
                  <c:v>27.490118548000002</c:v>
                </c:pt>
                <c:pt idx="46">
                  <c:v>26.579805106999999</c:v>
                </c:pt>
                <c:pt idx="47">
                  <c:v>26.707332783999998</c:v>
                </c:pt>
                <c:pt idx="48">
                  <c:v>19.477832635999999</c:v>
                </c:pt>
                <c:pt idx="49">
                  <c:v>12.834752808999999</c:v>
                </c:pt>
                <c:pt idx="50">
                  <c:v>11.880283272</c:v>
                </c:pt>
                <c:pt idx="51">
                  <c:v>13.469154788999999</c:v>
                </c:pt>
                <c:pt idx="52">
                  <c:v>16.866851237999999</c:v>
                </c:pt>
                <c:pt idx="53">
                  <c:v>18.308442803999998</c:v>
                </c:pt>
                <c:pt idx="54">
                  <c:v>19.063685935999999</c:v>
                </c:pt>
                <c:pt idx="55">
                  <c:v>17.986016751000001</c:v>
                </c:pt>
                <c:pt idx="56">
                  <c:v>15.192126931000001</c:v>
                </c:pt>
                <c:pt idx="57">
                  <c:v>15.686863566</c:v>
                </c:pt>
                <c:pt idx="58">
                  <c:v>14.322856016999999</c:v>
                </c:pt>
                <c:pt idx="59">
                  <c:v>13.282751711</c:v>
                </c:pt>
                <c:pt idx="60">
                  <c:v>16.777307107999999</c:v>
                </c:pt>
                <c:pt idx="61">
                  <c:v>18.965834148999999</c:v>
                </c:pt>
                <c:pt idx="62">
                  <c:v>17.607800889</c:v>
                </c:pt>
                <c:pt idx="63">
                  <c:v>18.834051189</c:v>
                </c:pt>
                <c:pt idx="64">
                  <c:v>19.745981473000001</c:v>
                </c:pt>
                <c:pt idx="65">
                  <c:v>15.937427387</c:v>
                </c:pt>
                <c:pt idx="66">
                  <c:v>23.085735657000001</c:v>
                </c:pt>
                <c:pt idx="67">
                  <c:v>29.693996114000001</c:v>
                </c:pt>
                <c:pt idx="68">
                  <c:v>19.450286092999999</c:v>
                </c:pt>
                <c:pt idx="69">
                  <c:v>18.146832230000001</c:v>
                </c:pt>
                <c:pt idx="70">
                  <c:v>18.614335636</c:v>
                </c:pt>
                <c:pt idx="71">
                  <c:v>18.796819836000001</c:v>
                </c:pt>
                <c:pt idx="72">
                  <c:v>16.155946175</c:v>
                </c:pt>
                <c:pt idx="73">
                  <c:v>18.661184422000002</c:v>
                </c:pt>
                <c:pt idx="74">
                  <c:v>19.426844710000001</c:v>
                </c:pt>
                <c:pt idx="75">
                  <c:v>18.272901335</c:v>
                </c:pt>
                <c:pt idx="76">
                  <c:v>17.345451849</c:v>
                </c:pt>
                <c:pt idx="77">
                  <c:v>17.672368208000002</c:v>
                </c:pt>
                <c:pt idx="78">
                  <c:v>15.601326465</c:v>
                </c:pt>
                <c:pt idx="79">
                  <c:v>14.092182586</c:v>
                </c:pt>
                <c:pt idx="80">
                  <c:v>13.009649579</c:v>
                </c:pt>
                <c:pt idx="81">
                  <c:v>15.797116303999999</c:v>
                </c:pt>
                <c:pt idx="82">
                  <c:v>16.704784961000001</c:v>
                </c:pt>
                <c:pt idx="83">
                  <c:v>16.164525796</c:v>
                </c:pt>
                <c:pt idx="84">
                  <c:v>16.997386593000002</c:v>
                </c:pt>
                <c:pt idx="85">
                  <c:v>18.205092413999999</c:v>
                </c:pt>
                <c:pt idx="86">
                  <c:v>16.585850179000001</c:v>
                </c:pt>
                <c:pt idx="87">
                  <c:v>16.772395676999999</c:v>
                </c:pt>
                <c:pt idx="88">
                  <c:v>18.409872046</c:v>
                </c:pt>
                <c:pt idx="89">
                  <c:v>20.226256256999999</c:v>
                </c:pt>
                <c:pt idx="90">
                  <c:v>20.680479678000001</c:v>
                </c:pt>
                <c:pt idx="91">
                  <c:v>23.041041135</c:v>
                </c:pt>
                <c:pt idx="92">
                  <c:v>21.002378033999999</c:v>
                </c:pt>
                <c:pt idx="93">
                  <c:v>17.917867885</c:v>
                </c:pt>
                <c:pt idx="94">
                  <c:v>17.770865468</c:v>
                </c:pt>
                <c:pt idx="95">
                  <c:v>17.590243921999999</c:v>
                </c:pt>
                <c:pt idx="96">
                  <c:v>13.334003499</c:v>
                </c:pt>
                <c:pt idx="97">
                  <c:v>12.348954818999999</c:v>
                </c:pt>
                <c:pt idx="98">
                  <c:v>11.852316719999999</c:v>
                </c:pt>
                <c:pt idx="99">
                  <c:v>10.848078783</c:v>
                </c:pt>
                <c:pt idx="100">
                  <c:v>10.897660669</c:v>
                </c:pt>
                <c:pt idx="101">
                  <c:v>15.432487755</c:v>
                </c:pt>
                <c:pt idx="102">
                  <c:v>19.678383428</c:v>
                </c:pt>
                <c:pt idx="103">
                  <c:v>23.009409563999998</c:v>
                </c:pt>
                <c:pt idx="104">
                  <c:v>26.833256582000001</c:v>
                </c:pt>
                <c:pt idx="105">
                  <c:v>26.541945937000001</c:v>
                </c:pt>
                <c:pt idx="106">
                  <c:v>29.102452459999999</c:v>
                </c:pt>
                <c:pt idx="107">
                  <c:v>28.249284781</c:v>
                </c:pt>
                <c:pt idx="108">
                  <c:v>24.092230287</c:v>
                </c:pt>
                <c:pt idx="109">
                  <c:v>23.854549228</c:v>
                </c:pt>
                <c:pt idx="110">
                  <c:v>23.017495379</c:v>
                </c:pt>
                <c:pt idx="111">
                  <c:v>16.942789949000002</c:v>
                </c:pt>
                <c:pt idx="112">
                  <c:v>19.231111881</c:v>
                </c:pt>
                <c:pt idx="113">
                  <c:v>23.961912050999999</c:v>
                </c:pt>
                <c:pt idx="114">
                  <c:v>25.904497494000001</c:v>
                </c:pt>
                <c:pt idx="115">
                  <c:v>25.427344384000001</c:v>
                </c:pt>
                <c:pt idx="116">
                  <c:v>30.492312831</c:v>
                </c:pt>
                <c:pt idx="117">
                  <c:v>25.612100706</c:v>
                </c:pt>
                <c:pt idx="118">
                  <c:v>27.373963701000001</c:v>
                </c:pt>
                <c:pt idx="119">
                  <c:v>27.808042948000001</c:v>
                </c:pt>
                <c:pt idx="120">
                  <c:v>31.023718684999999</c:v>
                </c:pt>
                <c:pt idx="121">
                  <c:v>33.860517655999999</c:v>
                </c:pt>
                <c:pt idx="122">
                  <c:v>38.538237131000002</c:v>
                </c:pt>
                <c:pt idx="123">
                  <c:v>39.821653400000002</c:v>
                </c:pt>
                <c:pt idx="124">
                  <c:v>41.075950562999999</c:v>
                </c:pt>
                <c:pt idx="125">
                  <c:v>45.920110061000003</c:v>
                </c:pt>
                <c:pt idx="126">
                  <c:v>56.648864310999997</c:v>
                </c:pt>
                <c:pt idx="127">
                  <c:v>51.988706776000001</c:v>
                </c:pt>
                <c:pt idx="128">
                  <c:v>54.700790972</c:v>
                </c:pt>
                <c:pt idx="129">
                  <c:v>63.558795298</c:v>
                </c:pt>
                <c:pt idx="130">
                  <c:v>63.909904509999997</c:v>
                </c:pt>
                <c:pt idx="131">
                  <c:v>53.442199226</c:v>
                </c:pt>
                <c:pt idx="132">
                  <c:v>53.192000057000001</c:v>
                </c:pt>
                <c:pt idx="133">
                  <c:v>62.383008486000001</c:v>
                </c:pt>
                <c:pt idx="134">
                  <c:v>70.432358733000001</c:v>
                </c:pt>
                <c:pt idx="135">
                  <c:v>82.439279459000005</c:v>
                </c:pt>
                <c:pt idx="136">
                  <c:v>89.700056007000001</c:v>
                </c:pt>
                <c:pt idx="137">
                  <c:v>115.84063875</c:v>
                </c:pt>
                <c:pt idx="138">
                  <c:v>112.83819367</c:v>
                </c:pt>
                <c:pt idx="139">
                  <c:v>52.261450775</c:v>
                </c:pt>
                <c:pt idx="140">
                  <c:v>40.482948563999997</c:v>
                </c:pt>
                <c:pt idx="141">
                  <c:v>57.496338540000004</c:v>
                </c:pt>
                <c:pt idx="142">
                  <c:v>66.375164424999994</c:v>
                </c:pt>
                <c:pt idx="143">
                  <c:v>73.044835208999999</c:v>
                </c:pt>
                <c:pt idx="144">
                  <c:v>75.275746885000004</c:v>
                </c:pt>
                <c:pt idx="145">
                  <c:v>74.318890949999997</c:v>
                </c:pt>
                <c:pt idx="146">
                  <c:v>73.316462625</c:v>
                </c:pt>
                <c:pt idx="147">
                  <c:v>80.833790128000004</c:v>
                </c:pt>
                <c:pt idx="148">
                  <c:v>93.995566736000001</c:v>
                </c:pt>
                <c:pt idx="149">
                  <c:v>108.72754418</c:v>
                </c:pt>
                <c:pt idx="150">
                  <c:v>102.05216809</c:v>
                </c:pt>
                <c:pt idx="151">
                  <c:v>105.34282886</c:v>
                </c:pt>
                <c:pt idx="152">
                  <c:v>108.1394748</c:v>
                </c:pt>
                <c:pt idx="153">
                  <c:v>101.18306368</c:v>
                </c:pt>
                <c:pt idx="154">
                  <c:v>97.177817384999997</c:v>
                </c:pt>
                <c:pt idx="155">
                  <c:v>97.642869512000004</c:v>
                </c:pt>
                <c:pt idx="156">
                  <c:v>98.711920577000001</c:v>
                </c:pt>
                <c:pt idx="157">
                  <c:v>97.385304512000005</c:v>
                </c:pt>
                <c:pt idx="158">
                  <c:v>103.06653343000001</c:v>
                </c:pt>
                <c:pt idx="159">
                  <c:v>92.953698501000005</c:v>
                </c:pt>
                <c:pt idx="160">
                  <c:v>94.101200895999995</c:v>
                </c:pt>
                <c:pt idx="161">
                  <c:v>98.593110588000002</c:v>
                </c:pt>
                <c:pt idx="162">
                  <c:v>93.824108245999994</c:v>
                </c:pt>
                <c:pt idx="163">
                  <c:v>69.657906879999999</c:v>
                </c:pt>
                <c:pt idx="164">
                  <c:v>42.833177577000001</c:v>
                </c:pt>
                <c:pt idx="165">
                  <c:v>47.475266097999999</c:v>
                </c:pt>
                <c:pt idx="166">
                  <c:v>53.488358259000002</c:v>
                </c:pt>
                <c:pt idx="167">
                  <c:v>60.516431025999999</c:v>
                </c:pt>
                <c:pt idx="168">
                  <c:v>64.465287493000005</c:v>
                </c:pt>
                <c:pt idx="169">
                  <c:v>68.483146497000007</c:v>
                </c:pt>
                <c:pt idx="170">
                  <c:v>69.178474776000002</c:v>
                </c:pt>
                <c:pt idx="171">
                  <c:v>67.831039407999995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'Crude Oil-Q'!$A$216</c:f>
              <c:strCache>
                <c:ptCount val="1"/>
                <c:pt idx="0">
                  <c:v>Real Price (Jan 2015 $)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'Crude Oil-Q'!$A$41:$A$212</c:f>
              <c:strCache>
                <c:ptCount val="172"/>
                <c:pt idx="0">
                  <c:v>1974Q1</c:v>
                </c:pt>
                <c:pt idx="1">
                  <c:v>1974Q2</c:v>
                </c:pt>
                <c:pt idx="2">
                  <c:v>1974Q3</c:v>
                </c:pt>
                <c:pt idx="3">
                  <c:v>1974Q4</c:v>
                </c:pt>
                <c:pt idx="4">
                  <c:v>1975Q1</c:v>
                </c:pt>
                <c:pt idx="5">
                  <c:v>1975Q2</c:v>
                </c:pt>
                <c:pt idx="6">
                  <c:v>1975Q3</c:v>
                </c:pt>
                <c:pt idx="7">
                  <c:v>1975Q4</c:v>
                </c:pt>
                <c:pt idx="8">
                  <c:v>1976Q1</c:v>
                </c:pt>
                <c:pt idx="9">
                  <c:v>1976Q2</c:v>
                </c:pt>
                <c:pt idx="10">
                  <c:v>1976Q3</c:v>
                </c:pt>
                <c:pt idx="11">
                  <c:v>1976Q4</c:v>
                </c:pt>
                <c:pt idx="12">
                  <c:v>1977Q1</c:v>
                </c:pt>
                <c:pt idx="13">
                  <c:v>1977Q2</c:v>
                </c:pt>
                <c:pt idx="14">
                  <c:v>1977Q3</c:v>
                </c:pt>
                <c:pt idx="15">
                  <c:v>1977Q4</c:v>
                </c:pt>
                <c:pt idx="16">
                  <c:v>1978Q1</c:v>
                </c:pt>
                <c:pt idx="17">
                  <c:v>1978Q2</c:v>
                </c:pt>
                <c:pt idx="18">
                  <c:v>1978Q3</c:v>
                </c:pt>
                <c:pt idx="19">
                  <c:v>1978Q4</c:v>
                </c:pt>
                <c:pt idx="20">
                  <c:v>1979Q1</c:v>
                </c:pt>
                <c:pt idx="21">
                  <c:v>1979Q2</c:v>
                </c:pt>
                <c:pt idx="22">
                  <c:v>1979Q3</c:v>
                </c:pt>
                <c:pt idx="23">
                  <c:v>1979Q4</c:v>
                </c:pt>
                <c:pt idx="24">
                  <c:v>1980Q1</c:v>
                </c:pt>
                <c:pt idx="25">
                  <c:v>1980Q2</c:v>
                </c:pt>
                <c:pt idx="26">
                  <c:v>1980Q3</c:v>
                </c:pt>
                <c:pt idx="27">
                  <c:v>1980Q4</c:v>
                </c:pt>
                <c:pt idx="28">
                  <c:v>1981Q1</c:v>
                </c:pt>
                <c:pt idx="29">
                  <c:v>1981Q2</c:v>
                </c:pt>
                <c:pt idx="30">
                  <c:v>1981Q3</c:v>
                </c:pt>
                <c:pt idx="31">
                  <c:v>1981Q4</c:v>
                </c:pt>
                <c:pt idx="32">
                  <c:v>1982Q1</c:v>
                </c:pt>
                <c:pt idx="33">
                  <c:v>1982Q2</c:v>
                </c:pt>
                <c:pt idx="34">
                  <c:v>1982Q3</c:v>
                </c:pt>
                <c:pt idx="35">
                  <c:v>1982Q4</c:v>
                </c:pt>
                <c:pt idx="36">
                  <c:v>1983Q1</c:v>
                </c:pt>
                <c:pt idx="37">
                  <c:v>1983Q2</c:v>
                </c:pt>
                <c:pt idx="38">
                  <c:v>1983Q3</c:v>
                </c:pt>
                <c:pt idx="39">
                  <c:v>1983Q4</c:v>
                </c:pt>
                <c:pt idx="40">
                  <c:v>1984Q1</c:v>
                </c:pt>
                <c:pt idx="41">
                  <c:v>1984Q2</c:v>
                </c:pt>
                <c:pt idx="42">
                  <c:v>1984Q3</c:v>
                </c:pt>
                <c:pt idx="43">
                  <c:v>1984Q4</c:v>
                </c:pt>
                <c:pt idx="44">
                  <c:v>1985Q1</c:v>
                </c:pt>
                <c:pt idx="45">
                  <c:v>1985Q2</c:v>
                </c:pt>
                <c:pt idx="46">
                  <c:v>1985Q3</c:v>
                </c:pt>
                <c:pt idx="47">
                  <c:v>1985Q4</c:v>
                </c:pt>
                <c:pt idx="48">
                  <c:v>1986Q1</c:v>
                </c:pt>
                <c:pt idx="49">
                  <c:v>1986Q2</c:v>
                </c:pt>
                <c:pt idx="50">
                  <c:v>1986Q3</c:v>
                </c:pt>
                <c:pt idx="51">
                  <c:v>1986Q4</c:v>
                </c:pt>
                <c:pt idx="52">
                  <c:v>1987Q1</c:v>
                </c:pt>
                <c:pt idx="53">
                  <c:v>1987Q2</c:v>
                </c:pt>
                <c:pt idx="54">
                  <c:v>1987Q3</c:v>
                </c:pt>
                <c:pt idx="55">
                  <c:v>1987Q4</c:v>
                </c:pt>
                <c:pt idx="56">
                  <c:v>1988Q1</c:v>
                </c:pt>
                <c:pt idx="57">
                  <c:v>1988Q2</c:v>
                </c:pt>
                <c:pt idx="58">
                  <c:v>1988Q3</c:v>
                </c:pt>
                <c:pt idx="59">
                  <c:v>1988Q4</c:v>
                </c:pt>
                <c:pt idx="60">
                  <c:v>1989Q1</c:v>
                </c:pt>
                <c:pt idx="61">
                  <c:v>1989Q2</c:v>
                </c:pt>
                <c:pt idx="62">
                  <c:v>1989Q3</c:v>
                </c:pt>
                <c:pt idx="63">
                  <c:v>1989Q4</c:v>
                </c:pt>
                <c:pt idx="64">
                  <c:v>1990Q1</c:v>
                </c:pt>
                <c:pt idx="65">
                  <c:v>1990Q2</c:v>
                </c:pt>
                <c:pt idx="66">
                  <c:v>1990Q3</c:v>
                </c:pt>
                <c:pt idx="67">
                  <c:v>1990Q4</c:v>
                </c:pt>
                <c:pt idx="68">
                  <c:v>1991Q1</c:v>
                </c:pt>
                <c:pt idx="69">
                  <c:v>1991Q2</c:v>
                </c:pt>
                <c:pt idx="70">
                  <c:v>1991Q3</c:v>
                </c:pt>
                <c:pt idx="71">
                  <c:v>1991Q4</c:v>
                </c:pt>
                <c:pt idx="72">
                  <c:v>1992Q1</c:v>
                </c:pt>
                <c:pt idx="73">
                  <c:v>1992Q2</c:v>
                </c:pt>
                <c:pt idx="74">
                  <c:v>1992Q3</c:v>
                </c:pt>
                <c:pt idx="75">
                  <c:v>1992Q4</c:v>
                </c:pt>
                <c:pt idx="76">
                  <c:v>1993Q1</c:v>
                </c:pt>
                <c:pt idx="77">
                  <c:v>1993Q2</c:v>
                </c:pt>
                <c:pt idx="78">
                  <c:v>1993Q3</c:v>
                </c:pt>
                <c:pt idx="79">
                  <c:v>1993Q4</c:v>
                </c:pt>
                <c:pt idx="80">
                  <c:v>1994Q1</c:v>
                </c:pt>
                <c:pt idx="81">
                  <c:v>1994Q2</c:v>
                </c:pt>
                <c:pt idx="82">
                  <c:v>1994Q3</c:v>
                </c:pt>
                <c:pt idx="83">
                  <c:v>1994Q4</c:v>
                </c:pt>
                <c:pt idx="84">
                  <c:v>1995Q1</c:v>
                </c:pt>
                <c:pt idx="85">
                  <c:v>1995Q2</c:v>
                </c:pt>
                <c:pt idx="86">
                  <c:v>1995Q3</c:v>
                </c:pt>
                <c:pt idx="87">
                  <c:v>1995Q4</c:v>
                </c:pt>
                <c:pt idx="88">
                  <c:v>1996Q1</c:v>
                </c:pt>
                <c:pt idx="89">
                  <c:v>1996Q2</c:v>
                </c:pt>
                <c:pt idx="90">
                  <c:v>1996Q3</c:v>
                </c:pt>
                <c:pt idx="91">
                  <c:v>1996Q4</c:v>
                </c:pt>
                <c:pt idx="92">
                  <c:v>1997Q1</c:v>
                </c:pt>
                <c:pt idx="93">
                  <c:v>1997Q2</c:v>
                </c:pt>
                <c:pt idx="94">
                  <c:v>1997Q3</c:v>
                </c:pt>
                <c:pt idx="95">
                  <c:v>1997Q4</c:v>
                </c:pt>
                <c:pt idx="96">
                  <c:v>1998Q1</c:v>
                </c:pt>
                <c:pt idx="97">
                  <c:v>1998Q2</c:v>
                </c:pt>
                <c:pt idx="98">
                  <c:v>1998Q3</c:v>
                </c:pt>
                <c:pt idx="99">
                  <c:v>1998Q4</c:v>
                </c:pt>
                <c:pt idx="100">
                  <c:v>1999Q1</c:v>
                </c:pt>
                <c:pt idx="101">
                  <c:v>1999Q2</c:v>
                </c:pt>
                <c:pt idx="102">
                  <c:v>1999Q3</c:v>
                </c:pt>
                <c:pt idx="103">
                  <c:v>1999Q4</c:v>
                </c:pt>
                <c:pt idx="104">
                  <c:v>2000Q1</c:v>
                </c:pt>
                <c:pt idx="105">
                  <c:v>2000Q2</c:v>
                </c:pt>
                <c:pt idx="106">
                  <c:v>2000Q3</c:v>
                </c:pt>
                <c:pt idx="107">
                  <c:v>2000Q4</c:v>
                </c:pt>
                <c:pt idx="108">
                  <c:v>2001Q1</c:v>
                </c:pt>
                <c:pt idx="109">
                  <c:v>2001Q2</c:v>
                </c:pt>
                <c:pt idx="110">
                  <c:v>2001Q3</c:v>
                </c:pt>
                <c:pt idx="111">
                  <c:v>2001Q4</c:v>
                </c:pt>
                <c:pt idx="112">
                  <c:v>2002Q1</c:v>
                </c:pt>
                <c:pt idx="113">
                  <c:v>2002Q2</c:v>
                </c:pt>
                <c:pt idx="114">
                  <c:v>2002Q3</c:v>
                </c:pt>
                <c:pt idx="115">
                  <c:v>2002Q4</c:v>
                </c:pt>
                <c:pt idx="116">
                  <c:v>2003Q1</c:v>
                </c:pt>
                <c:pt idx="117">
                  <c:v>2003Q2</c:v>
                </c:pt>
                <c:pt idx="118">
                  <c:v>2003Q3</c:v>
                </c:pt>
                <c:pt idx="119">
                  <c:v>2003Q4</c:v>
                </c:pt>
                <c:pt idx="120">
                  <c:v>2004Q1</c:v>
                </c:pt>
                <c:pt idx="121">
                  <c:v>2004Q2</c:v>
                </c:pt>
                <c:pt idx="122">
                  <c:v>2004Q3</c:v>
                </c:pt>
                <c:pt idx="123">
                  <c:v>2004Q4</c:v>
                </c:pt>
                <c:pt idx="124">
                  <c:v>2005Q1</c:v>
                </c:pt>
                <c:pt idx="125">
                  <c:v>2005Q2</c:v>
                </c:pt>
                <c:pt idx="126">
                  <c:v>2005Q3</c:v>
                </c:pt>
                <c:pt idx="127">
                  <c:v>2005Q4</c:v>
                </c:pt>
                <c:pt idx="128">
                  <c:v>2006Q1</c:v>
                </c:pt>
                <c:pt idx="129">
                  <c:v>2006Q2</c:v>
                </c:pt>
                <c:pt idx="130">
                  <c:v>2006Q3</c:v>
                </c:pt>
                <c:pt idx="131">
                  <c:v>2006Q4</c:v>
                </c:pt>
                <c:pt idx="132">
                  <c:v>2007Q1</c:v>
                </c:pt>
                <c:pt idx="133">
                  <c:v>2007Q2</c:v>
                </c:pt>
                <c:pt idx="134">
                  <c:v>2007Q3</c:v>
                </c:pt>
                <c:pt idx="135">
                  <c:v>2007Q4</c:v>
                </c:pt>
                <c:pt idx="136">
                  <c:v>2008Q1</c:v>
                </c:pt>
                <c:pt idx="137">
                  <c:v>2008Q2</c:v>
                </c:pt>
                <c:pt idx="138">
                  <c:v>2008Q3</c:v>
                </c:pt>
                <c:pt idx="139">
                  <c:v>2008Q4</c:v>
                </c:pt>
                <c:pt idx="140">
                  <c:v>2009Q1</c:v>
                </c:pt>
                <c:pt idx="141">
                  <c:v>2009Q2</c:v>
                </c:pt>
                <c:pt idx="142">
                  <c:v>2009Q3</c:v>
                </c:pt>
                <c:pt idx="143">
                  <c:v>2009Q4</c:v>
                </c:pt>
                <c:pt idx="144">
                  <c:v>2010Q1</c:v>
                </c:pt>
                <c:pt idx="145">
                  <c:v>2010Q2</c:v>
                </c:pt>
                <c:pt idx="146">
                  <c:v>2010Q3</c:v>
                </c:pt>
                <c:pt idx="147">
                  <c:v>2010Q4</c:v>
                </c:pt>
                <c:pt idx="148">
                  <c:v>2011Q1</c:v>
                </c:pt>
                <c:pt idx="149">
                  <c:v>2011Q2</c:v>
                </c:pt>
                <c:pt idx="150">
                  <c:v>2011Q3</c:v>
                </c:pt>
                <c:pt idx="151">
                  <c:v>2011Q4</c:v>
                </c:pt>
                <c:pt idx="152">
                  <c:v>2012Q1</c:v>
                </c:pt>
                <c:pt idx="153">
                  <c:v>2012Q2</c:v>
                </c:pt>
                <c:pt idx="154">
                  <c:v>2012Q3</c:v>
                </c:pt>
                <c:pt idx="155">
                  <c:v>2012Q4</c:v>
                </c:pt>
                <c:pt idx="156">
                  <c:v>2013Q1</c:v>
                </c:pt>
                <c:pt idx="157">
                  <c:v>2013Q2</c:v>
                </c:pt>
                <c:pt idx="158">
                  <c:v>2013Q3</c:v>
                </c:pt>
                <c:pt idx="159">
                  <c:v>2013Q4</c:v>
                </c:pt>
                <c:pt idx="160">
                  <c:v>2014Q1</c:v>
                </c:pt>
                <c:pt idx="161">
                  <c:v>2014Q2</c:v>
                </c:pt>
                <c:pt idx="162">
                  <c:v>2014Q3</c:v>
                </c:pt>
                <c:pt idx="163">
                  <c:v>2014Q4</c:v>
                </c:pt>
                <c:pt idx="164">
                  <c:v>2015Q1</c:v>
                </c:pt>
                <c:pt idx="165">
                  <c:v>2015Q2</c:v>
                </c:pt>
                <c:pt idx="166">
                  <c:v>2015Q3</c:v>
                </c:pt>
                <c:pt idx="167">
                  <c:v>2015Q4</c:v>
                </c:pt>
                <c:pt idx="168">
                  <c:v>2016Q1</c:v>
                </c:pt>
                <c:pt idx="169">
                  <c:v>2016Q2</c:v>
                </c:pt>
                <c:pt idx="170">
                  <c:v>2016Q3</c:v>
                </c:pt>
                <c:pt idx="171">
                  <c:v>2016Q4</c:v>
                </c:pt>
              </c:strCache>
            </c:strRef>
          </c:cat>
          <c:val>
            <c:numRef>
              <c:f>'Crude Oil-Q'!$D$41:$D$212</c:f>
              <c:numCache>
                <c:formatCode>0.00</c:formatCode>
                <c:ptCount val="172"/>
                <c:pt idx="0">
                  <c:v>57.728906250527949</c:v>
                </c:pt>
                <c:pt idx="1">
                  <c:v>63.11858447508466</c:v>
                </c:pt>
                <c:pt idx="2">
                  <c:v>60.021140054854385</c:v>
                </c:pt>
                <c:pt idx="3">
                  <c:v>57.955917555919726</c:v>
                </c:pt>
                <c:pt idx="4">
                  <c:v>58.662203549350977</c:v>
                </c:pt>
                <c:pt idx="5">
                  <c:v>60.44748958219084</c:v>
                </c:pt>
                <c:pt idx="6">
                  <c:v>61.556522185332916</c:v>
                </c:pt>
                <c:pt idx="7">
                  <c:v>63.564281083140486</c:v>
                </c:pt>
                <c:pt idx="8">
                  <c:v>56.554217303403085</c:v>
                </c:pt>
                <c:pt idx="9">
                  <c:v>56.375439525426231</c:v>
                </c:pt>
                <c:pt idx="10">
                  <c:v>55.861324755146704</c:v>
                </c:pt>
                <c:pt idx="11">
                  <c:v>55.367410802104274</c:v>
                </c:pt>
                <c:pt idx="12">
                  <c:v>57.529126460366371</c:v>
                </c:pt>
                <c:pt idx="13">
                  <c:v>57.146122132914428</c:v>
                </c:pt>
                <c:pt idx="14">
                  <c:v>56.361243854745354</c:v>
                </c:pt>
                <c:pt idx="15">
                  <c:v>55.947135846646901</c:v>
                </c:pt>
                <c:pt idx="16">
                  <c:v>54.481118189270269</c:v>
                </c:pt>
                <c:pt idx="17">
                  <c:v>53.201437391703955</c:v>
                </c:pt>
                <c:pt idx="18">
                  <c:v>52.019999951391355</c:v>
                </c:pt>
                <c:pt idx="19">
                  <c:v>51.818974489553248</c:v>
                </c:pt>
                <c:pt idx="20">
                  <c:v>54.446525848753467</c:v>
                </c:pt>
                <c:pt idx="21">
                  <c:v>63.814822354352522</c:v>
                </c:pt>
                <c:pt idx="22">
                  <c:v>77.183243740393095</c:v>
                </c:pt>
                <c:pt idx="23">
                  <c:v>83.854709324137602</c:v>
                </c:pt>
                <c:pt idx="24">
                  <c:v>96.244567750865954</c:v>
                </c:pt>
                <c:pt idx="25">
                  <c:v>98.828694581170453</c:v>
                </c:pt>
                <c:pt idx="26">
                  <c:v>98.050825349297227</c:v>
                </c:pt>
                <c:pt idx="27">
                  <c:v>97.197159829292602</c:v>
                </c:pt>
                <c:pt idx="28">
                  <c:v>104.25559363738758</c:v>
                </c:pt>
                <c:pt idx="29">
                  <c:v>99.623448021250994</c:v>
                </c:pt>
                <c:pt idx="30">
                  <c:v>92.204125669758028</c:v>
                </c:pt>
                <c:pt idx="31">
                  <c:v>90.512652677515689</c:v>
                </c:pt>
                <c:pt idx="32">
                  <c:v>87.790382524217733</c:v>
                </c:pt>
                <c:pt idx="33">
                  <c:v>81.874006346796904</c:v>
                </c:pt>
                <c:pt idx="34">
                  <c:v>80.400488568583626</c:v>
                </c:pt>
                <c:pt idx="35">
                  <c:v>79.989989812663708</c:v>
                </c:pt>
                <c:pt idx="36">
                  <c:v>73.204790766383326</c:v>
                </c:pt>
                <c:pt idx="37">
                  <c:v>68.297829768455784</c:v>
                </c:pt>
                <c:pt idx="38">
                  <c:v>69.24767993712004</c:v>
                </c:pt>
                <c:pt idx="39">
                  <c:v>68.759796772168016</c:v>
                </c:pt>
                <c:pt idx="40">
                  <c:v>66.705732199361435</c:v>
                </c:pt>
                <c:pt idx="41">
                  <c:v>66.775134334622749</c:v>
                </c:pt>
                <c:pt idx="42">
                  <c:v>65.492699306125886</c:v>
                </c:pt>
                <c:pt idx="43">
                  <c:v>64.175224016580287</c:v>
                </c:pt>
                <c:pt idx="44">
                  <c:v>60.726679813543718</c:v>
                </c:pt>
                <c:pt idx="45">
                  <c:v>60.695156731945936</c:v>
                </c:pt>
                <c:pt idx="46">
                  <c:v>58.322694246990324</c:v>
                </c:pt>
                <c:pt idx="47">
                  <c:v>58.01112005082723</c:v>
                </c:pt>
                <c:pt idx="48">
                  <c:v>42.089077895279722</c:v>
                </c:pt>
                <c:pt idx="49">
                  <c:v>27.869902546316606</c:v>
                </c:pt>
                <c:pt idx="50">
                  <c:v>25.640553685585751</c:v>
                </c:pt>
                <c:pt idx="51">
                  <c:v>28.867975313106879</c:v>
                </c:pt>
                <c:pt idx="52">
                  <c:v>35.719012334509273</c:v>
                </c:pt>
                <c:pt idx="53">
                  <c:v>38.337522993056297</c:v>
                </c:pt>
                <c:pt idx="54">
                  <c:v>39.499768178507573</c:v>
                </c:pt>
                <c:pt idx="55">
                  <c:v>36.922183824969217</c:v>
                </c:pt>
                <c:pt idx="56">
                  <c:v>30.945330000090784</c:v>
                </c:pt>
                <c:pt idx="57">
                  <c:v>31.590692421287653</c:v>
                </c:pt>
                <c:pt idx="58">
                  <c:v>28.496393251019413</c:v>
                </c:pt>
                <c:pt idx="59">
                  <c:v>26.141449089321142</c:v>
                </c:pt>
                <c:pt idx="60">
                  <c:v>32.648097241619084</c:v>
                </c:pt>
                <c:pt idx="61">
                  <c:v>36.319812729073739</c:v>
                </c:pt>
                <c:pt idx="62">
                  <c:v>33.4575631926092</c:v>
                </c:pt>
                <c:pt idx="63">
                  <c:v>35.427478752321257</c:v>
                </c:pt>
                <c:pt idx="64">
                  <c:v>36.514293616873033</c:v>
                </c:pt>
                <c:pt idx="65">
                  <c:v>29.182797723818158</c:v>
                </c:pt>
                <c:pt idx="66">
                  <c:v>41.554218876191889</c:v>
                </c:pt>
                <c:pt idx="67">
                  <c:v>52.556686045684899</c:v>
                </c:pt>
                <c:pt idx="68">
                  <c:v>34.170453117188643</c:v>
                </c:pt>
                <c:pt idx="69">
                  <c:v>31.692400618906966</c:v>
                </c:pt>
                <c:pt idx="70">
                  <c:v>32.262949755329267</c:v>
                </c:pt>
                <c:pt idx="71">
                  <c:v>32.311160114137188</c:v>
                </c:pt>
                <c:pt idx="72">
                  <c:v>27.58465473125009</c:v>
                </c:pt>
                <c:pt idx="73">
                  <c:v>31.618875194280509</c:v>
                </c:pt>
                <c:pt idx="74">
                  <c:v>32.666818873812318</c:v>
                </c:pt>
                <c:pt idx="75">
                  <c:v>30.4596185620887</c:v>
                </c:pt>
                <c:pt idx="76">
                  <c:v>28.70479104661543</c:v>
                </c:pt>
                <c:pt idx="77">
                  <c:v>29.036081148543754</c:v>
                </c:pt>
                <c:pt idx="78">
                  <c:v>25.515270732022586</c:v>
                </c:pt>
                <c:pt idx="79">
                  <c:v>22.857661751602759</c:v>
                </c:pt>
                <c:pt idx="80">
                  <c:v>20.996297399688427</c:v>
                </c:pt>
                <c:pt idx="81">
                  <c:v>25.350988101783287</c:v>
                </c:pt>
                <c:pt idx="82">
                  <c:v>26.561550466725208</c:v>
                </c:pt>
                <c:pt idx="83">
                  <c:v>25.553773171557776</c:v>
                </c:pt>
                <c:pt idx="84">
                  <c:v>26.674487745721233</c:v>
                </c:pt>
                <c:pt idx="85">
                  <c:v>28.33811148509659</c:v>
                </c:pt>
                <c:pt idx="86">
                  <c:v>25.688111230599471</c:v>
                </c:pt>
                <c:pt idx="87">
                  <c:v>25.836189570911607</c:v>
                </c:pt>
                <c:pt idx="88">
                  <c:v>28.10862162248949</c:v>
                </c:pt>
                <c:pt idx="89">
                  <c:v>30.618646391646838</c:v>
                </c:pt>
                <c:pt idx="90">
                  <c:v>31.127132614592966</c:v>
                </c:pt>
                <c:pt idx="91">
                  <c:v>34.381405930987277</c:v>
                </c:pt>
                <c:pt idx="92">
                  <c:v>31.14957457928702</c:v>
                </c:pt>
                <c:pt idx="93">
                  <c:v>26.513897810824176</c:v>
                </c:pt>
                <c:pt idx="94">
                  <c:v>26.165543816445265</c:v>
                </c:pt>
                <c:pt idx="95">
                  <c:v>25.760756268497918</c:v>
                </c:pt>
                <c:pt idx="96">
                  <c:v>19.487349802599631</c:v>
                </c:pt>
                <c:pt idx="97">
                  <c:v>17.988501642535951</c:v>
                </c:pt>
                <c:pt idx="98">
                  <c:v>17.176988748295724</c:v>
                </c:pt>
                <c:pt idx="99">
                  <c:v>15.648159771738245</c:v>
                </c:pt>
                <c:pt idx="100">
                  <c:v>15.662425747358844</c:v>
                </c:pt>
                <c:pt idx="101">
                  <c:v>22.015183016515948</c:v>
                </c:pt>
                <c:pt idx="102">
                  <c:v>27.865085247507317</c:v>
                </c:pt>
                <c:pt idx="103">
                  <c:v>32.34332477439964</c:v>
                </c:pt>
                <c:pt idx="104">
                  <c:v>37.348769714287897</c:v>
                </c:pt>
                <c:pt idx="105">
                  <c:v>36.655970416092231</c:v>
                </c:pt>
                <c:pt idx="106">
                  <c:v>39.828203369700134</c:v>
                </c:pt>
                <c:pt idx="107">
                  <c:v>38.38693542360808</c:v>
                </c:pt>
                <c:pt idx="108">
                  <c:v>32.427868035315228</c:v>
                </c:pt>
                <c:pt idx="109">
                  <c:v>31.884392713199233</c:v>
                </c:pt>
                <c:pt idx="110">
                  <c:v>30.678973891182636</c:v>
                </c:pt>
                <c:pt idx="111">
                  <c:v>22.59923821211984</c:v>
                </c:pt>
                <c:pt idx="112">
                  <c:v>25.569898035529008</c:v>
                </c:pt>
                <c:pt idx="113">
                  <c:v>31.611485438013506</c:v>
                </c:pt>
                <c:pt idx="114">
                  <c:v>33.991132186001742</c:v>
                </c:pt>
                <c:pt idx="115">
                  <c:v>33.168941046552121</c:v>
                </c:pt>
                <c:pt idx="116">
                  <c:v>39.371069025715094</c:v>
                </c:pt>
                <c:pt idx="117">
                  <c:v>33.124029110242475</c:v>
                </c:pt>
                <c:pt idx="118">
                  <c:v>35.140303026862505</c:v>
                </c:pt>
                <c:pt idx="119">
                  <c:v>35.562561561007854</c:v>
                </c:pt>
                <c:pt idx="120">
                  <c:v>39.342030110494854</c:v>
                </c:pt>
                <c:pt idx="121">
                  <c:v>42.604760905838532</c:v>
                </c:pt>
                <c:pt idx="122">
                  <c:v>48.183189051395907</c:v>
                </c:pt>
                <c:pt idx="123">
                  <c:v>49.25888592472289</c:v>
                </c:pt>
                <c:pt idx="124">
                  <c:v>50.555106963561038</c:v>
                </c:pt>
                <c:pt idx="125">
                  <c:v>56.137785055710147</c:v>
                </c:pt>
                <c:pt idx="126">
                  <c:v>68.22050419610261</c:v>
                </c:pt>
                <c:pt idx="127">
                  <c:v>62.029976599706679</c:v>
                </c:pt>
                <c:pt idx="128">
                  <c:v>64.927772977137579</c:v>
                </c:pt>
                <c:pt idx="129">
                  <c:v>74.767185686790711</c:v>
                </c:pt>
                <c:pt idx="130">
                  <c:v>74.477131971763583</c:v>
                </c:pt>
                <c:pt idx="131">
                  <c:v>62.535138502322937</c:v>
                </c:pt>
                <c:pt idx="132">
                  <c:v>61.638072300862319</c:v>
                </c:pt>
                <c:pt idx="133">
                  <c:v>71.478934232231694</c:v>
                </c:pt>
                <c:pt idx="134">
                  <c:v>80.19430214731166</c:v>
                </c:pt>
                <c:pt idx="135">
                  <c:v>92.727945508818664</c:v>
                </c:pt>
                <c:pt idx="136">
                  <c:v>99.813717681488129</c:v>
                </c:pt>
                <c:pt idx="137">
                  <c:v>127.2462514315793</c:v>
                </c:pt>
                <c:pt idx="138">
                  <c:v>122.06607403965528</c:v>
                </c:pt>
                <c:pt idx="139">
                  <c:v>57.860495093534993</c:v>
                </c:pt>
                <c:pt idx="140">
                  <c:v>45.130539206538032</c:v>
                </c:pt>
                <c:pt idx="141">
                  <c:v>63.758090436975266</c:v>
                </c:pt>
                <c:pt idx="142">
                  <c:v>72.976001672506982</c:v>
                </c:pt>
                <c:pt idx="143">
                  <c:v>79.685072834086142</c:v>
                </c:pt>
                <c:pt idx="144">
                  <c:v>82.001407928433991</c:v>
                </c:pt>
                <c:pt idx="145">
                  <c:v>80.966758834839993</c:v>
                </c:pt>
                <c:pt idx="146">
                  <c:v>79.629165104901261</c:v>
                </c:pt>
                <c:pt idx="147">
                  <c:v>87.122979267478755</c:v>
                </c:pt>
                <c:pt idx="148">
                  <c:v>100.26687864923031</c:v>
                </c:pt>
                <c:pt idx="149">
                  <c:v>114.58594875905094</c:v>
                </c:pt>
                <c:pt idx="150">
                  <c:v>106.85140726990807</c:v>
                </c:pt>
                <c:pt idx="151">
                  <c:v>109.87344140808253</c:v>
                </c:pt>
                <c:pt idx="152">
                  <c:v>112.20609509034922</c:v>
                </c:pt>
                <c:pt idx="153">
                  <c:v>104.62783045126687</c:v>
                </c:pt>
                <c:pt idx="154">
                  <c:v>100.06028441187519</c:v>
                </c:pt>
                <c:pt idx="155">
                  <c:v>99.941639993628883</c:v>
                </c:pt>
                <c:pt idx="156">
                  <c:v>100.73768528075904</c:v>
                </c:pt>
                <c:pt idx="157">
                  <c:v>99.284559146347647</c:v>
                </c:pt>
                <c:pt idx="158">
                  <c:v>104.5159700139061</c:v>
                </c:pt>
                <c:pt idx="159">
                  <c:v>93.99507360465617</c:v>
                </c:pt>
                <c:pt idx="160">
                  <c:v>94.706042138906753</c:v>
                </c:pt>
                <c:pt idx="161">
                  <c:v>98.488864212263309</c:v>
                </c:pt>
                <c:pt idx="162">
                  <c:v>93.469877723662051</c:v>
                </c:pt>
                <c:pt idx="163">
                  <c:v>69.503919651602288</c:v>
                </c:pt>
                <c:pt idx="164">
                  <c:v>42.835746715134981</c:v>
                </c:pt>
                <c:pt idx="165">
                  <c:v>47.349858119032014</c:v>
                </c:pt>
                <c:pt idx="166">
                  <c:v>53.056772278753179</c:v>
                </c:pt>
                <c:pt idx="167">
                  <c:v>59.633487454293757</c:v>
                </c:pt>
                <c:pt idx="168">
                  <c:v>63.07626170998271</c:v>
                </c:pt>
                <c:pt idx="169">
                  <c:v>66.636134666563876</c:v>
                </c:pt>
                <c:pt idx="170">
                  <c:v>67.011364694754889</c:v>
                </c:pt>
                <c:pt idx="171">
                  <c:v>65.397785919669801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991104"/>
        <c:axId val="184992896"/>
      </c:lineChart>
      <c:catAx>
        <c:axId val="18499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992896"/>
        <c:crosses val="autoZero"/>
        <c:auto val="1"/>
        <c:lblAlgn val="ctr"/>
        <c:lblOffset val="100"/>
        <c:tickLblSkip val="16"/>
        <c:tickMarkSkip val="4"/>
        <c:noMultiLvlLbl val="0"/>
      </c:catAx>
      <c:valAx>
        <c:axId val="184992896"/>
        <c:scaling>
          <c:orientation val="minMax"/>
          <c:max val="14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991104"/>
        <c:crosses val="autoZero"/>
        <c:crossBetween val="between"/>
      </c:valAx>
      <c:catAx>
        <c:axId val="184994432"/>
        <c:scaling>
          <c:orientation val="minMax"/>
        </c:scaling>
        <c:delete val="1"/>
        <c:axPos val="b"/>
        <c:majorTickMark val="out"/>
        <c:minorTickMark val="none"/>
        <c:tickLblPos val="none"/>
        <c:crossAx val="185004416"/>
        <c:crosses val="autoZero"/>
        <c:auto val="1"/>
        <c:lblAlgn val="ctr"/>
        <c:lblOffset val="100"/>
        <c:noMultiLvlLbl val="0"/>
      </c:catAx>
      <c:valAx>
        <c:axId val="18500441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1849944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977628635347037"/>
          <c:y val="0.17881944444444631"/>
          <c:w val="0.39709172259507791"/>
          <c:h val="4.340277777777756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Imported Crude Oil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barrel</a:t>
            </a:r>
          </a:p>
        </c:rich>
      </c:tx>
      <c:layout>
        <c:manualLayout>
          <c:xMode val="edge"/>
          <c:yMode val="edge"/>
          <c:x val="2.7218845966401856E-2"/>
          <c:y val="2.0833333333333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29847999083534E-2"/>
          <c:y val="0.1464124015748052"/>
          <c:w val="0.86689132726350027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'Crude Oil-M'!$A$41:$A$556</c:f>
              <c:numCache>
                <c:formatCode>mmmm\ yyyy</c:formatCode>
                <c:ptCount val="516"/>
                <c:pt idx="0">
                  <c:v>27030</c:v>
                </c:pt>
                <c:pt idx="1">
                  <c:v>27061</c:v>
                </c:pt>
                <c:pt idx="2">
                  <c:v>27089</c:v>
                </c:pt>
                <c:pt idx="3">
                  <c:v>27120</c:v>
                </c:pt>
                <c:pt idx="4">
                  <c:v>27150</c:v>
                </c:pt>
                <c:pt idx="5">
                  <c:v>27181</c:v>
                </c:pt>
                <c:pt idx="6">
                  <c:v>27211</c:v>
                </c:pt>
                <c:pt idx="7">
                  <c:v>27242</c:v>
                </c:pt>
                <c:pt idx="8">
                  <c:v>27273</c:v>
                </c:pt>
                <c:pt idx="9">
                  <c:v>27303</c:v>
                </c:pt>
                <c:pt idx="10">
                  <c:v>27334</c:v>
                </c:pt>
                <c:pt idx="11">
                  <c:v>27364</c:v>
                </c:pt>
                <c:pt idx="12">
                  <c:v>27395</c:v>
                </c:pt>
                <c:pt idx="13">
                  <c:v>27426</c:v>
                </c:pt>
                <c:pt idx="14">
                  <c:v>27454</c:v>
                </c:pt>
                <c:pt idx="15">
                  <c:v>27485</c:v>
                </c:pt>
                <c:pt idx="16">
                  <c:v>27515</c:v>
                </c:pt>
                <c:pt idx="17">
                  <c:v>27546</c:v>
                </c:pt>
                <c:pt idx="18">
                  <c:v>27576</c:v>
                </c:pt>
                <c:pt idx="19">
                  <c:v>27607</c:v>
                </c:pt>
                <c:pt idx="20">
                  <c:v>27638</c:v>
                </c:pt>
                <c:pt idx="21">
                  <c:v>27668</c:v>
                </c:pt>
                <c:pt idx="22">
                  <c:v>27699</c:v>
                </c:pt>
                <c:pt idx="23">
                  <c:v>27729</c:v>
                </c:pt>
                <c:pt idx="24">
                  <c:v>27760</c:v>
                </c:pt>
                <c:pt idx="25">
                  <c:v>27791</c:v>
                </c:pt>
                <c:pt idx="26">
                  <c:v>27820</c:v>
                </c:pt>
                <c:pt idx="27">
                  <c:v>27851</c:v>
                </c:pt>
                <c:pt idx="28">
                  <c:v>27881</c:v>
                </c:pt>
                <c:pt idx="29">
                  <c:v>27912</c:v>
                </c:pt>
                <c:pt idx="30">
                  <c:v>27942</c:v>
                </c:pt>
                <c:pt idx="31">
                  <c:v>27973</c:v>
                </c:pt>
                <c:pt idx="32">
                  <c:v>28004</c:v>
                </c:pt>
                <c:pt idx="33">
                  <c:v>28034</c:v>
                </c:pt>
                <c:pt idx="34">
                  <c:v>28065</c:v>
                </c:pt>
                <c:pt idx="35">
                  <c:v>28095</c:v>
                </c:pt>
                <c:pt idx="36">
                  <c:v>28126</c:v>
                </c:pt>
                <c:pt idx="37">
                  <c:v>28157</c:v>
                </c:pt>
                <c:pt idx="38">
                  <c:v>28185</c:v>
                </c:pt>
                <c:pt idx="39">
                  <c:v>28216</c:v>
                </c:pt>
                <c:pt idx="40">
                  <c:v>28246</c:v>
                </c:pt>
                <c:pt idx="41">
                  <c:v>28277</c:v>
                </c:pt>
                <c:pt idx="42">
                  <c:v>28307</c:v>
                </c:pt>
                <c:pt idx="43">
                  <c:v>28338</c:v>
                </c:pt>
                <c:pt idx="44">
                  <c:v>28369</c:v>
                </c:pt>
                <c:pt idx="45">
                  <c:v>28399</c:v>
                </c:pt>
                <c:pt idx="46">
                  <c:v>28430</c:v>
                </c:pt>
                <c:pt idx="47">
                  <c:v>28460</c:v>
                </c:pt>
                <c:pt idx="48">
                  <c:v>28491</c:v>
                </c:pt>
                <c:pt idx="49">
                  <c:v>28522</c:v>
                </c:pt>
                <c:pt idx="50">
                  <c:v>28550</c:v>
                </c:pt>
                <c:pt idx="51">
                  <c:v>28581</c:v>
                </c:pt>
                <c:pt idx="52">
                  <c:v>28611</c:v>
                </c:pt>
                <c:pt idx="53">
                  <c:v>28642</c:v>
                </c:pt>
                <c:pt idx="54">
                  <c:v>28672</c:v>
                </c:pt>
                <c:pt idx="55">
                  <c:v>28703</c:v>
                </c:pt>
                <c:pt idx="56">
                  <c:v>28734</c:v>
                </c:pt>
                <c:pt idx="57">
                  <c:v>28764</c:v>
                </c:pt>
                <c:pt idx="58">
                  <c:v>28795</c:v>
                </c:pt>
                <c:pt idx="59">
                  <c:v>28825</c:v>
                </c:pt>
                <c:pt idx="60">
                  <c:v>28856</c:v>
                </c:pt>
                <c:pt idx="61">
                  <c:v>28887</c:v>
                </c:pt>
                <c:pt idx="62">
                  <c:v>28915</c:v>
                </c:pt>
                <c:pt idx="63">
                  <c:v>28946</c:v>
                </c:pt>
                <c:pt idx="64">
                  <c:v>28976</c:v>
                </c:pt>
                <c:pt idx="65">
                  <c:v>29007</c:v>
                </c:pt>
                <c:pt idx="66">
                  <c:v>29037</c:v>
                </c:pt>
                <c:pt idx="67">
                  <c:v>29068</c:v>
                </c:pt>
                <c:pt idx="68">
                  <c:v>29099</c:v>
                </c:pt>
                <c:pt idx="69">
                  <c:v>29129</c:v>
                </c:pt>
                <c:pt idx="70">
                  <c:v>29160</c:v>
                </c:pt>
                <c:pt idx="71">
                  <c:v>29190</c:v>
                </c:pt>
                <c:pt idx="72">
                  <c:v>29221</c:v>
                </c:pt>
                <c:pt idx="73">
                  <c:v>29252</c:v>
                </c:pt>
                <c:pt idx="74">
                  <c:v>29281</c:v>
                </c:pt>
                <c:pt idx="75">
                  <c:v>29312</c:v>
                </c:pt>
                <c:pt idx="76">
                  <c:v>29342</c:v>
                </c:pt>
                <c:pt idx="77">
                  <c:v>29373</c:v>
                </c:pt>
                <c:pt idx="78">
                  <c:v>29403</c:v>
                </c:pt>
                <c:pt idx="79">
                  <c:v>29434</c:v>
                </c:pt>
                <c:pt idx="80">
                  <c:v>29465</c:v>
                </c:pt>
                <c:pt idx="81">
                  <c:v>29495</c:v>
                </c:pt>
                <c:pt idx="82">
                  <c:v>29526</c:v>
                </c:pt>
                <c:pt idx="83">
                  <c:v>29556</c:v>
                </c:pt>
                <c:pt idx="84">
                  <c:v>29587</c:v>
                </c:pt>
                <c:pt idx="85">
                  <c:v>29618</c:v>
                </c:pt>
                <c:pt idx="86">
                  <c:v>29646</c:v>
                </c:pt>
                <c:pt idx="87">
                  <c:v>29677</c:v>
                </c:pt>
                <c:pt idx="88">
                  <c:v>29707</c:v>
                </c:pt>
                <c:pt idx="89">
                  <c:v>29738</c:v>
                </c:pt>
                <c:pt idx="90">
                  <c:v>29768</c:v>
                </c:pt>
                <c:pt idx="91">
                  <c:v>29799</c:v>
                </c:pt>
                <c:pt idx="92">
                  <c:v>29830</c:v>
                </c:pt>
                <c:pt idx="93">
                  <c:v>29860</c:v>
                </c:pt>
                <c:pt idx="94">
                  <c:v>29891</c:v>
                </c:pt>
                <c:pt idx="95">
                  <c:v>29921</c:v>
                </c:pt>
                <c:pt idx="96">
                  <c:v>29952</c:v>
                </c:pt>
                <c:pt idx="97">
                  <c:v>29983</c:v>
                </c:pt>
                <c:pt idx="98">
                  <c:v>30011</c:v>
                </c:pt>
                <c:pt idx="99">
                  <c:v>30042</c:v>
                </c:pt>
                <c:pt idx="100">
                  <c:v>30072</c:v>
                </c:pt>
                <c:pt idx="101">
                  <c:v>30103</c:v>
                </c:pt>
                <c:pt idx="102">
                  <c:v>30133</c:v>
                </c:pt>
                <c:pt idx="103">
                  <c:v>30164</c:v>
                </c:pt>
                <c:pt idx="104">
                  <c:v>30195</c:v>
                </c:pt>
                <c:pt idx="105">
                  <c:v>30225</c:v>
                </c:pt>
                <c:pt idx="106">
                  <c:v>30256</c:v>
                </c:pt>
                <c:pt idx="107">
                  <c:v>30286</c:v>
                </c:pt>
                <c:pt idx="108">
                  <c:v>30317</c:v>
                </c:pt>
                <c:pt idx="109">
                  <c:v>30348</c:v>
                </c:pt>
                <c:pt idx="110">
                  <c:v>30376</c:v>
                </c:pt>
                <c:pt idx="111">
                  <c:v>30407</c:v>
                </c:pt>
                <c:pt idx="112">
                  <c:v>30437</c:v>
                </c:pt>
                <c:pt idx="113">
                  <c:v>30468</c:v>
                </c:pt>
                <c:pt idx="114">
                  <c:v>30498</c:v>
                </c:pt>
                <c:pt idx="115">
                  <c:v>30529</c:v>
                </c:pt>
                <c:pt idx="116">
                  <c:v>30560</c:v>
                </c:pt>
                <c:pt idx="117">
                  <c:v>30590</c:v>
                </c:pt>
                <c:pt idx="118">
                  <c:v>30621</c:v>
                </c:pt>
                <c:pt idx="119">
                  <c:v>30651</c:v>
                </c:pt>
                <c:pt idx="120">
                  <c:v>30682</c:v>
                </c:pt>
                <c:pt idx="121">
                  <c:v>30713</c:v>
                </c:pt>
                <c:pt idx="122">
                  <c:v>30742</c:v>
                </c:pt>
                <c:pt idx="123">
                  <c:v>30773</c:v>
                </c:pt>
                <c:pt idx="124">
                  <c:v>30803</c:v>
                </c:pt>
                <c:pt idx="125">
                  <c:v>30834</c:v>
                </c:pt>
                <c:pt idx="126">
                  <c:v>30864</c:v>
                </c:pt>
                <c:pt idx="127">
                  <c:v>30895</c:v>
                </c:pt>
                <c:pt idx="128">
                  <c:v>30926</c:v>
                </c:pt>
                <c:pt idx="129">
                  <c:v>30956</c:v>
                </c:pt>
                <c:pt idx="130">
                  <c:v>30987</c:v>
                </c:pt>
                <c:pt idx="131">
                  <c:v>31017</c:v>
                </c:pt>
                <c:pt idx="132">
                  <c:v>31048</c:v>
                </c:pt>
                <c:pt idx="133">
                  <c:v>31079</c:v>
                </c:pt>
                <c:pt idx="134">
                  <c:v>31107</c:v>
                </c:pt>
                <c:pt idx="135">
                  <c:v>31138</c:v>
                </c:pt>
                <c:pt idx="136">
                  <c:v>31168</c:v>
                </c:pt>
                <c:pt idx="137">
                  <c:v>31199</c:v>
                </c:pt>
                <c:pt idx="138">
                  <c:v>31229</c:v>
                </c:pt>
                <c:pt idx="139">
                  <c:v>31260</c:v>
                </c:pt>
                <c:pt idx="140">
                  <c:v>31291</c:v>
                </c:pt>
                <c:pt idx="141">
                  <c:v>31321</c:v>
                </c:pt>
                <c:pt idx="142">
                  <c:v>31352</c:v>
                </c:pt>
                <c:pt idx="143">
                  <c:v>31382</c:v>
                </c:pt>
                <c:pt idx="144">
                  <c:v>31413</c:v>
                </c:pt>
                <c:pt idx="145">
                  <c:v>31444</c:v>
                </c:pt>
                <c:pt idx="146">
                  <c:v>31472</c:v>
                </c:pt>
                <c:pt idx="147">
                  <c:v>31503</c:v>
                </c:pt>
                <c:pt idx="148">
                  <c:v>31533</c:v>
                </c:pt>
                <c:pt idx="149">
                  <c:v>31564</c:v>
                </c:pt>
                <c:pt idx="150">
                  <c:v>31594</c:v>
                </c:pt>
                <c:pt idx="151">
                  <c:v>31625</c:v>
                </c:pt>
                <c:pt idx="152">
                  <c:v>31656</c:v>
                </c:pt>
                <c:pt idx="153">
                  <c:v>31686</c:v>
                </c:pt>
                <c:pt idx="154">
                  <c:v>31717</c:v>
                </c:pt>
                <c:pt idx="155">
                  <c:v>31747</c:v>
                </c:pt>
                <c:pt idx="156">
                  <c:v>31778</c:v>
                </c:pt>
                <c:pt idx="157">
                  <c:v>31809</c:v>
                </c:pt>
                <c:pt idx="158">
                  <c:v>31837</c:v>
                </c:pt>
                <c:pt idx="159">
                  <c:v>31868</c:v>
                </c:pt>
                <c:pt idx="160">
                  <c:v>31898</c:v>
                </c:pt>
                <c:pt idx="161">
                  <c:v>31929</c:v>
                </c:pt>
                <c:pt idx="162">
                  <c:v>31959</c:v>
                </c:pt>
                <c:pt idx="163">
                  <c:v>31990</c:v>
                </c:pt>
                <c:pt idx="164">
                  <c:v>32021</c:v>
                </c:pt>
                <c:pt idx="165">
                  <c:v>32051</c:v>
                </c:pt>
                <c:pt idx="166">
                  <c:v>32082</c:v>
                </c:pt>
                <c:pt idx="167">
                  <c:v>32112</c:v>
                </c:pt>
                <c:pt idx="168">
                  <c:v>32143</c:v>
                </c:pt>
                <c:pt idx="169">
                  <c:v>32174</c:v>
                </c:pt>
                <c:pt idx="170">
                  <c:v>32203</c:v>
                </c:pt>
                <c:pt idx="171">
                  <c:v>32234</c:v>
                </c:pt>
                <c:pt idx="172">
                  <c:v>32264</c:v>
                </c:pt>
                <c:pt idx="173">
                  <c:v>32295</c:v>
                </c:pt>
                <c:pt idx="174">
                  <c:v>32325</c:v>
                </c:pt>
                <c:pt idx="175">
                  <c:v>32356</c:v>
                </c:pt>
                <c:pt idx="176">
                  <c:v>32387</c:v>
                </c:pt>
                <c:pt idx="177">
                  <c:v>32417</c:v>
                </c:pt>
                <c:pt idx="178">
                  <c:v>32448</c:v>
                </c:pt>
                <c:pt idx="179">
                  <c:v>32478</c:v>
                </c:pt>
                <c:pt idx="180">
                  <c:v>32509</c:v>
                </c:pt>
                <c:pt idx="181">
                  <c:v>32540</c:v>
                </c:pt>
                <c:pt idx="182">
                  <c:v>32568</c:v>
                </c:pt>
                <c:pt idx="183">
                  <c:v>32599</c:v>
                </c:pt>
                <c:pt idx="184">
                  <c:v>32629</c:v>
                </c:pt>
                <c:pt idx="185">
                  <c:v>32660</c:v>
                </c:pt>
                <c:pt idx="186">
                  <c:v>32690</c:v>
                </c:pt>
                <c:pt idx="187">
                  <c:v>32721</c:v>
                </c:pt>
                <c:pt idx="188">
                  <c:v>32752</c:v>
                </c:pt>
                <c:pt idx="189">
                  <c:v>32782</c:v>
                </c:pt>
                <c:pt idx="190">
                  <c:v>32813</c:v>
                </c:pt>
                <c:pt idx="191">
                  <c:v>32843</c:v>
                </c:pt>
                <c:pt idx="192">
                  <c:v>32874</c:v>
                </c:pt>
                <c:pt idx="193">
                  <c:v>32905</c:v>
                </c:pt>
                <c:pt idx="194">
                  <c:v>32933</c:v>
                </c:pt>
                <c:pt idx="195">
                  <c:v>32964</c:v>
                </c:pt>
                <c:pt idx="196">
                  <c:v>32994</c:v>
                </c:pt>
                <c:pt idx="197">
                  <c:v>33025</c:v>
                </c:pt>
                <c:pt idx="198">
                  <c:v>33055</c:v>
                </c:pt>
                <c:pt idx="199">
                  <c:v>33086</c:v>
                </c:pt>
                <c:pt idx="200">
                  <c:v>33117</c:v>
                </c:pt>
                <c:pt idx="201">
                  <c:v>33147</c:v>
                </c:pt>
                <c:pt idx="202">
                  <c:v>33178</c:v>
                </c:pt>
                <c:pt idx="203">
                  <c:v>33208</c:v>
                </c:pt>
                <c:pt idx="204">
                  <c:v>33239</c:v>
                </c:pt>
                <c:pt idx="205">
                  <c:v>33270</c:v>
                </c:pt>
                <c:pt idx="206">
                  <c:v>33298</c:v>
                </c:pt>
                <c:pt idx="207">
                  <c:v>33329</c:v>
                </c:pt>
                <c:pt idx="208">
                  <c:v>33359</c:v>
                </c:pt>
                <c:pt idx="209">
                  <c:v>33390</c:v>
                </c:pt>
                <c:pt idx="210">
                  <c:v>33420</c:v>
                </c:pt>
                <c:pt idx="211">
                  <c:v>33451</c:v>
                </c:pt>
                <c:pt idx="212">
                  <c:v>33482</c:v>
                </c:pt>
                <c:pt idx="213">
                  <c:v>33512</c:v>
                </c:pt>
                <c:pt idx="214">
                  <c:v>33543</c:v>
                </c:pt>
                <c:pt idx="215">
                  <c:v>33573</c:v>
                </c:pt>
                <c:pt idx="216">
                  <c:v>33604</c:v>
                </c:pt>
                <c:pt idx="217">
                  <c:v>33635</c:v>
                </c:pt>
                <c:pt idx="218">
                  <c:v>33664</c:v>
                </c:pt>
                <c:pt idx="219">
                  <c:v>33695</c:v>
                </c:pt>
                <c:pt idx="220">
                  <c:v>33725</c:v>
                </c:pt>
                <c:pt idx="221">
                  <c:v>33756</c:v>
                </c:pt>
                <c:pt idx="222">
                  <c:v>33786</c:v>
                </c:pt>
                <c:pt idx="223">
                  <c:v>33817</c:v>
                </c:pt>
                <c:pt idx="224">
                  <c:v>33848</c:v>
                </c:pt>
                <c:pt idx="225">
                  <c:v>33878</c:v>
                </c:pt>
                <c:pt idx="226">
                  <c:v>33909</c:v>
                </c:pt>
                <c:pt idx="227">
                  <c:v>33939</c:v>
                </c:pt>
                <c:pt idx="228">
                  <c:v>33970</c:v>
                </c:pt>
                <c:pt idx="229">
                  <c:v>34001</c:v>
                </c:pt>
                <c:pt idx="230">
                  <c:v>34029</c:v>
                </c:pt>
                <c:pt idx="231">
                  <c:v>34060</c:v>
                </c:pt>
                <c:pt idx="232">
                  <c:v>34090</c:v>
                </c:pt>
                <c:pt idx="233">
                  <c:v>34121</c:v>
                </c:pt>
                <c:pt idx="234">
                  <c:v>34151</c:v>
                </c:pt>
                <c:pt idx="235">
                  <c:v>34182</c:v>
                </c:pt>
                <c:pt idx="236">
                  <c:v>34213</c:v>
                </c:pt>
                <c:pt idx="237">
                  <c:v>34243</c:v>
                </c:pt>
                <c:pt idx="238">
                  <c:v>34274</c:v>
                </c:pt>
                <c:pt idx="239">
                  <c:v>34304</c:v>
                </c:pt>
                <c:pt idx="240">
                  <c:v>34335</c:v>
                </c:pt>
                <c:pt idx="241">
                  <c:v>34366</c:v>
                </c:pt>
                <c:pt idx="242">
                  <c:v>34394</c:v>
                </c:pt>
                <c:pt idx="243">
                  <c:v>34425</c:v>
                </c:pt>
                <c:pt idx="244">
                  <c:v>34455</c:v>
                </c:pt>
                <c:pt idx="245">
                  <c:v>34486</c:v>
                </c:pt>
                <c:pt idx="246">
                  <c:v>34516</c:v>
                </c:pt>
                <c:pt idx="247">
                  <c:v>34547</c:v>
                </c:pt>
                <c:pt idx="248">
                  <c:v>34578</c:v>
                </c:pt>
                <c:pt idx="249">
                  <c:v>34608</c:v>
                </c:pt>
                <c:pt idx="250">
                  <c:v>34639</c:v>
                </c:pt>
                <c:pt idx="251">
                  <c:v>34669</c:v>
                </c:pt>
                <c:pt idx="252">
                  <c:v>34700</c:v>
                </c:pt>
                <c:pt idx="253">
                  <c:v>34731</c:v>
                </c:pt>
                <c:pt idx="254">
                  <c:v>34759</c:v>
                </c:pt>
                <c:pt idx="255">
                  <c:v>34790</c:v>
                </c:pt>
                <c:pt idx="256">
                  <c:v>34820</c:v>
                </c:pt>
                <c:pt idx="257">
                  <c:v>34851</c:v>
                </c:pt>
                <c:pt idx="258">
                  <c:v>34881</c:v>
                </c:pt>
                <c:pt idx="259">
                  <c:v>34912</c:v>
                </c:pt>
                <c:pt idx="260">
                  <c:v>34943</c:v>
                </c:pt>
                <c:pt idx="261">
                  <c:v>34973</c:v>
                </c:pt>
                <c:pt idx="262">
                  <c:v>35004</c:v>
                </c:pt>
                <c:pt idx="263">
                  <c:v>35034</c:v>
                </c:pt>
                <c:pt idx="264">
                  <c:v>35065</c:v>
                </c:pt>
                <c:pt idx="265">
                  <c:v>35096</c:v>
                </c:pt>
                <c:pt idx="266">
                  <c:v>35125</c:v>
                </c:pt>
                <c:pt idx="267">
                  <c:v>35156</c:v>
                </c:pt>
                <c:pt idx="268">
                  <c:v>35186</c:v>
                </c:pt>
                <c:pt idx="269">
                  <c:v>35217</c:v>
                </c:pt>
                <c:pt idx="270">
                  <c:v>35247</c:v>
                </c:pt>
                <c:pt idx="271">
                  <c:v>35278</c:v>
                </c:pt>
                <c:pt idx="272">
                  <c:v>35309</c:v>
                </c:pt>
                <c:pt idx="273">
                  <c:v>35339</c:v>
                </c:pt>
                <c:pt idx="274">
                  <c:v>35370</c:v>
                </c:pt>
                <c:pt idx="275">
                  <c:v>35400</c:v>
                </c:pt>
                <c:pt idx="276">
                  <c:v>35431</c:v>
                </c:pt>
                <c:pt idx="277">
                  <c:v>35462</c:v>
                </c:pt>
                <c:pt idx="278">
                  <c:v>35490</c:v>
                </c:pt>
                <c:pt idx="279">
                  <c:v>35521</c:v>
                </c:pt>
                <c:pt idx="280">
                  <c:v>35551</c:v>
                </c:pt>
                <c:pt idx="281">
                  <c:v>35582</c:v>
                </c:pt>
                <c:pt idx="282">
                  <c:v>35612</c:v>
                </c:pt>
                <c:pt idx="283">
                  <c:v>35643</c:v>
                </c:pt>
                <c:pt idx="284">
                  <c:v>35674</c:v>
                </c:pt>
                <c:pt idx="285">
                  <c:v>35704</c:v>
                </c:pt>
                <c:pt idx="286">
                  <c:v>35735</c:v>
                </c:pt>
                <c:pt idx="287">
                  <c:v>35765</c:v>
                </c:pt>
                <c:pt idx="288">
                  <c:v>35796</c:v>
                </c:pt>
                <c:pt idx="289">
                  <c:v>35827</c:v>
                </c:pt>
                <c:pt idx="290">
                  <c:v>35855</c:v>
                </c:pt>
                <c:pt idx="291">
                  <c:v>35886</c:v>
                </c:pt>
                <c:pt idx="292">
                  <c:v>35916</c:v>
                </c:pt>
                <c:pt idx="293">
                  <c:v>35947</c:v>
                </c:pt>
                <c:pt idx="294">
                  <c:v>35977</c:v>
                </c:pt>
                <c:pt idx="295">
                  <c:v>36008</c:v>
                </c:pt>
                <c:pt idx="296">
                  <c:v>36039</c:v>
                </c:pt>
                <c:pt idx="297">
                  <c:v>36069</c:v>
                </c:pt>
                <c:pt idx="298">
                  <c:v>36100</c:v>
                </c:pt>
                <c:pt idx="299">
                  <c:v>36130</c:v>
                </c:pt>
                <c:pt idx="300">
                  <c:v>36161</c:v>
                </c:pt>
                <c:pt idx="301">
                  <c:v>36192</c:v>
                </c:pt>
                <c:pt idx="302">
                  <c:v>36220</c:v>
                </c:pt>
                <c:pt idx="303">
                  <c:v>36251</c:v>
                </c:pt>
                <c:pt idx="304">
                  <c:v>36281</c:v>
                </c:pt>
                <c:pt idx="305">
                  <c:v>36312</c:v>
                </c:pt>
                <c:pt idx="306">
                  <c:v>36342</c:v>
                </c:pt>
                <c:pt idx="307">
                  <c:v>36373</c:v>
                </c:pt>
                <c:pt idx="308">
                  <c:v>36404</c:v>
                </c:pt>
                <c:pt idx="309">
                  <c:v>36434</c:v>
                </c:pt>
                <c:pt idx="310">
                  <c:v>36465</c:v>
                </c:pt>
                <c:pt idx="311">
                  <c:v>36495</c:v>
                </c:pt>
                <c:pt idx="312">
                  <c:v>36526</c:v>
                </c:pt>
                <c:pt idx="313">
                  <c:v>36557</c:v>
                </c:pt>
                <c:pt idx="314">
                  <c:v>36586</c:v>
                </c:pt>
                <c:pt idx="315">
                  <c:v>36617</c:v>
                </c:pt>
                <c:pt idx="316">
                  <c:v>36647</c:v>
                </c:pt>
                <c:pt idx="317">
                  <c:v>36678</c:v>
                </c:pt>
                <c:pt idx="318">
                  <c:v>36708</c:v>
                </c:pt>
                <c:pt idx="319">
                  <c:v>36739</c:v>
                </c:pt>
                <c:pt idx="320">
                  <c:v>36770</c:v>
                </c:pt>
                <c:pt idx="321">
                  <c:v>36800</c:v>
                </c:pt>
                <c:pt idx="322">
                  <c:v>36831</c:v>
                </c:pt>
                <c:pt idx="323">
                  <c:v>36861</c:v>
                </c:pt>
                <c:pt idx="324">
                  <c:v>36892</c:v>
                </c:pt>
                <c:pt idx="325">
                  <c:v>36923</c:v>
                </c:pt>
                <c:pt idx="326">
                  <c:v>36951</c:v>
                </c:pt>
                <c:pt idx="327">
                  <c:v>36982</c:v>
                </c:pt>
                <c:pt idx="328">
                  <c:v>37012</c:v>
                </c:pt>
                <c:pt idx="329">
                  <c:v>37043</c:v>
                </c:pt>
                <c:pt idx="330">
                  <c:v>37073</c:v>
                </c:pt>
                <c:pt idx="331">
                  <c:v>37104</c:v>
                </c:pt>
                <c:pt idx="332">
                  <c:v>37135</c:v>
                </c:pt>
                <c:pt idx="333">
                  <c:v>37165</c:v>
                </c:pt>
                <c:pt idx="334">
                  <c:v>37196</c:v>
                </c:pt>
                <c:pt idx="335">
                  <c:v>37226</c:v>
                </c:pt>
                <c:pt idx="336">
                  <c:v>37257</c:v>
                </c:pt>
                <c:pt idx="337">
                  <c:v>37288</c:v>
                </c:pt>
                <c:pt idx="338">
                  <c:v>37316</c:v>
                </c:pt>
                <c:pt idx="339">
                  <c:v>37347</c:v>
                </c:pt>
                <c:pt idx="340">
                  <c:v>37377</c:v>
                </c:pt>
                <c:pt idx="341">
                  <c:v>37408</c:v>
                </c:pt>
                <c:pt idx="342">
                  <c:v>37438</c:v>
                </c:pt>
                <c:pt idx="343">
                  <c:v>37469</c:v>
                </c:pt>
                <c:pt idx="344">
                  <c:v>37500</c:v>
                </c:pt>
                <c:pt idx="345">
                  <c:v>37530</c:v>
                </c:pt>
                <c:pt idx="346">
                  <c:v>37561</c:v>
                </c:pt>
                <c:pt idx="347">
                  <c:v>37591</c:v>
                </c:pt>
                <c:pt idx="348">
                  <c:v>37622</c:v>
                </c:pt>
                <c:pt idx="349">
                  <c:v>37653</c:v>
                </c:pt>
                <c:pt idx="350">
                  <c:v>37681</c:v>
                </c:pt>
                <c:pt idx="351">
                  <c:v>37712</c:v>
                </c:pt>
                <c:pt idx="352">
                  <c:v>37742</c:v>
                </c:pt>
                <c:pt idx="353">
                  <c:v>37773</c:v>
                </c:pt>
                <c:pt idx="354">
                  <c:v>37803</c:v>
                </c:pt>
                <c:pt idx="355">
                  <c:v>37834</c:v>
                </c:pt>
                <c:pt idx="356">
                  <c:v>37865</c:v>
                </c:pt>
                <c:pt idx="357">
                  <c:v>37895</c:v>
                </c:pt>
                <c:pt idx="358">
                  <c:v>37926</c:v>
                </c:pt>
                <c:pt idx="359">
                  <c:v>37956</c:v>
                </c:pt>
                <c:pt idx="360">
                  <c:v>37987</c:v>
                </c:pt>
                <c:pt idx="361">
                  <c:v>38018</c:v>
                </c:pt>
                <c:pt idx="362">
                  <c:v>38047</c:v>
                </c:pt>
                <c:pt idx="363">
                  <c:v>38078</c:v>
                </c:pt>
                <c:pt idx="364">
                  <c:v>38108</c:v>
                </c:pt>
                <c:pt idx="365">
                  <c:v>38139</c:v>
                </c:pt>
                <c:pt idx="366">
                  <c:v>38169</c:v>
                </c:pt>
                <c:pt idx="367">
                  <c:v>38200</c:v>
                </c:pt>
                <c:pt idx="368">
                  <c:v>38231</c:v>
                </c:pt>
                <c:pt idx="369">
                  <c:v>38261</c:v>
                </c:pt>
                <c:pt idx="370">
                  <c:v>38292</c:v>
                </c:pt>
                <c:pt idx="371">
                  <c:v>38322</c:v>
                </c:pt>
                <c:pt idx="372">
                  <c:v>38353</c:v>
                </c:pt>
                <c:pt idx="373">
                  <c:v>38384</c:v>
                </c:pt>
                <c:pt idx="374">
                  <c:v>38412</c:v>
                </c:pt>
                <c:pt idx="375">
                  <c:v>38443</c:v>
                </c:pt>
                <c:pt idx="376">
                  <c:v>38473</c:v>
                </c:pt>
                <c:pt idx="377">
                  <c:v>38504</c:v>
                </c:pt>
                <c:pt idx="378">
                  <c:v>38534</c:v>
                </c:pt>
                <c:pt idx="379">
                  <c:v>38565</c:v>
                </c:pt>
                <c:pt idx="380">
                  <c:v>38596</c:v>
                </c:pt>
                <c:pt idx="381">
                  <c:v>38626</c:v>
                </c:pt>
                <c:pt idx="382">
                  <c:v>38657</c:v>
                </c:pt>
                <c:pt idx="383">
                  <c:v>38687</c:v>
                </c:pt>
                <c:pt idx="384">
                  <c:v>38718</c:v>
                </c:pt>
                <c:pt idx="385">
                  <c:v>38749</c:v>
                </c:pt>
                <c:pt idx="386">
                  <c:v>38777</c:v>
                </c:pt>
                <c:pt idx="387">
                  <c:v>38808</c:v>
                </c:pt>
                <c:pt idx="388">
                  <c:v>38838</c:v>
                </c:pt>
                <c:pt idx="389">
                  <c:v>38869</c:v>
                </c:pt>
                <c:pt idx="390">
                  <c:v>38899</c:v>
                </c:pt>
                <c:pt idx="391">
                  <c:v>38930</c:v>
                </c:pt>
                <c:pt idx="392">
                  <c:v>38961</c:v>
                </c:pt>
                <c:pt idx="393">
                  <c:v>38991</c:v>
                </c:pt>
                <c:pt idx="394">
                  <c:v>39022</c:v>
                </c:pt>
                <c:pt idx="395">
                  <c:v>39052</c:v>
                </c:pt>
                <c:pt idx="396">
                  <c:v>39083</c:v>
                </c:pt>
                <c:pt idx="397">
                  <c:v>39114</c:v>
                </c:pt>
                <c:pt idx="398">
                  <c:v>39142</c:v>
                </c:pt>
                <c:pt idx="399">
                  <c:v>39173</c:v>
                </c:pt>
                <c:pt idx="400">
                  <c:v>39203</c:v>
                </c:pt>
                <c:pt idx="401">
                  <c:v>39234</c:v>
                </c:pt>
                <c:pt idx="402">
                  <c:v>39264</c:v>
                </c:pt>
                <c:pt idx="403">
                  <c:v>39295</c:v>
                </c:pt>
                <c:pt idx="404">
                  <c:v>39326</c:v>
                </c:pt>
                <c:pt idx="405">
                  <c:v>39356</c:v>
                </c:pt>
                <c:pt idx="406">
                  <c:v>39387</c:v>
                </c:pt>
                <c:pt idx="407">
                  <c:v>39417</c:v>
                </c:pt>
                <c:pt idx="408">
                  <c:v>39448</c:v>
                </c:pt>
                <c:pt idx="409">
                  <c:v>39479</c:v>
                </c:pt>
                <c:pt idx="410">
                  <c:v>39508</c:v>
                </c:pt>
                <c:pt idx="411">
                  <c:v>39539</c:v>
                </c:pt>
                <c:pt idx="412">
                  <c:v>39569</c:v>
                </c:pt>
                <c:pt idx="413">
                  <c:v>39600</c:v>
                </c:pt>
                <c:pt idx="414">
                  <c:v>39630</c:v>
                </c:pt>
                <c:pt idx="415">
                  <c:v>39661</c:v>
                </c:pt>
                <c:pt idx="416">
                  <c:v>39692</c:v>
                </c:pt>
                <c:pt idx="417">
                  <c:v>39722</c:v>
                </c:pt>
                <c:pt idx="418">
                  <c:v>39753</c:v>
                </c:pt>
                <c:pt idx="419">
                  <c:v>39783</c:v>
                </c:pt>
                <c:pt idx="420">
                  <c:v>39814</c:v>
                </c:pt>
                <c:pt idx="421">
                  <c:v>39845</c:v>
                </c:pt>
                <c:pt idx="422">
                  <c:v>39873</c:v>
                </c:pt>
                <c:pt idx="423">
                  <c:v>39904</c:v>
                </c:pt>
                <c:pt idx="424">
                  <c:v>39934</c:v>
                </c:pt>
                <c:pt idx="425">
                  <c:v>39965</c:v>
                </c:pt>
                <c:pt idx="426">
                  <c:v>39995</c:v>
                </c:pt>
                <c:pt idx="427">
                  <c:v>40026</c:v>
                </c:pt>
                <c:pt idx="428">
                  <c:v>40057</c:v>
                </c:pt>
                <c:pt idx="429">
                  <c:v>40087</c:v>
                </c:pt>
                <c:pt idx="430">
                  <c:v>40118</c:v>
                </c:pt>
                <c:pt idx="431">
                  <c:v>40148</c:v>
                </c:pt>
                <c:pt idx="432">
                  <c:v>40179</c:v>
                </c:pt>
                <c:pt idx="433">
                  <c:v>40210</c:v>
                </c:pt>
                <c:pt idx="434">
                  <c:v>40238</c:v>
                </c:pt>
                <c:pt idx="435">
                  <c:v>40269</c:v>
                </c:pt>
                <c:pt idx="436">
                  <c:v>40299</c:v>
                </c:pt>
                <c:pt idx="437">
                  <c:v>40330</c:v>
                </c:pt>
                <c:pt idx="438">
                  <c:v>40360</c:v>
                </c:pt>
                <c:pt idx="439">
                  <c:v>40391</c:v>
                </c:pt>
                <c:pt idx="440">
                  <c:v>40422</c:v>
                </c:pt>
                <c:pt idx="441">
                  <c:v>40452</c:v>
                </c:pt>
                <c:pt idx="442">
                  <c:v>40483</c:v>
                </c:pt>
                <c:pt idx="443">
                  <c:v>40513</c:v>
                </c:pt>
                <c:pt idx="444">
                  <c:v>40544</c:v>
                </c:pt>
                <c:pt idx="445">
                  <c:v>40575</c:v>
                </c:pt>
                <c:pt idx="446">
                  <c:v>40603</c:v>
                </c:pt>
                <c:pt idx="447">
                  <c:v>40634</c:v>
                </c:pt>
                <c:pt idx="448">
                  <c:v>40664</c:v>
                </c:pt>
                <c:pt idx="449">
                  <c:v>40695</c:v>
                </c:pt>
                <c:pt idx="450">
                  <c:v>40725</c:v>
                </c:pt>
                <c:pt idx="451">
                  <c:v>40756</c:v>
                </c:pt>
                <c:pt idx="452">
                  <c:v>40787</c:v>
                </c:pt>
                <c:pt idx="453">
                  <c:v>40817</c:v>
                </c:pt>
                <c:pt idx="454">
                  <c:v>40848</c:v>
                </c:pt>
                <c:pt idx="455">
                  <c:v>40878</c:v>
                </c:pt>
                <c:pt idx="456">
                  <c:v>40909</c:v>
                </c:pt>
                <c:pt idx="457">
                  <c:v>40940</c:v>
                </c:pt>
                <c:pt idx="458">
                  <c:v>40969</c:v>
                </c:pt>
                <c:pt idx="459">
                  <c:v>41000</c:v>
                </c:pt>
                <c:pt idx="460">
                  <c:v>41030</c:v>
                </c:pt>
                <c:pt idx="461">
                  <c:v>41061</c:v>
                </c:pt>
                <c:pt idx="462">
                  <c:v>41091</c:v>
                </c:pt>
                <c:pt idx="463">
                  <c:v>41122</c:v>
                </c:pt>
                <c:pt idx="464">
                  <c:v>41153</c:v>
                </c:pt>
                <c:pt idx="465">
                  <c:v>41183</c:v>
                </c:pt>
                <c:pt idx="466">
                  <c:v>41214</c:v>
                </c:pt>
                <c:pt idx="467">
                  <c:v>41244</c:v>
                </c:pt>
                <c:pt idx="468">
                  <c:v>41275</c:v>
                </c:pt>
                <c:pt idx="469">
                  <c:v>41306</c:v>
                </c:pt>
                <c:pt idx="470">
                  <c:v>41334</c:v>
                </c:pt>
                <c:pt idx="471">
                  <c:v>41365</c:v>
                </c:pt>
                <c:pt idx="472">
                  <c:v>41395</c:v>
                </c:pt>
                <c:pt idx="473">
                  <c:v>41426</c:v>
                </c:pt>
                <c:pt idx="474">
                  <c:v>41456</c:v>
                </c:pt>
                <c:pt idx="475">
                  <c:v>41487</c:v>
                </c:pt>
                <c:pt idx="476">
                  <c:v>41518</c:v>
                </c:pt>
                <c:pt idx="477">
                  <c:v>41548</c:v>
                </c:pt>
                <c:pt idx="478">
                  <c:v>41579</c:v>
                </c:pt>
                <c:pt idx="479">
                  <c:v>41609</c:v>
                </c:pt>
                <c:pt idx="480">
                  <c:v>41640</c:v>
                </c:pt>
                <c:pt idx="481">
                  <c:v>41671</c:v>
                </c:pt>
                <c:pt idx="482">
                  <c:v>41699</c:v>
                </c:pt>
                <c:pt idx="483">
                  <c:v>41730</c:v>
                </c:pt>
                <c:pt idx="484">
                  <c:v>41760</c:v>
                </c:pt>
                <c:pt idx="485">
                  <c:v>41791</c:v>
                </c:pt>
                <c:pt idx="486">
                  <c:v>41821</c:v>
                </c:pt>
                <c:pt idx="487">
                  <c:v>41852</c:v>
                </c:pt>
                <c:pt idx="488">
                  <c:v>41883</c:v>
                </c:pt>
                <c:pt idx="489">
                  <c:v>41913</c:v>
                </c:pt>
                <c:pt idx="490">
                  <c:v>41944</c:v>
                </c:pt>
                <c:pt idx="491">
                  <c:v>41974</c:v>
                </c:pt>
                <c:pt idx="492">
                  <c:v>42005</c:v>
                </c:pt>
                <c:pt idx="493">
                  <c:v>42036</c:v>
                </c:pt>
                <c:pt idx="494">
                  <c:v>42064</c:v>
                </c:pt>
                <c:pt idx="495">
                  <c:v>42095</c:v>
                </c:pt>
                <c:pt idx="496">
                  <c:v>42125</c:v>
                </c:pt>
                <c:pt idx="497">
                  <c:v>42156</c:v>
                </c:pt>
                <c:pt idx="498">
                  <c:v>42186</c:v>
                </c:pt>
                <c:pt idx="499">
                  <c:v>42217</c:v>
                </c:pt>
                <c:pt idx="500">
                  <c:v>42248</c:v>
                </c:pt>
                <c:pt idx="501">
                  <c:v>42278</c:v>
                </c:pt>
                <c:pt idx="502">
                  <c:v>42309</c:v>
                </c:pt>
                <c:pt idx="503">
                  <c:v>42339</c:v>
                </c:pt>
                <c:pt idx="504">
                  <c:v>42370</c:v>
                </c:pt>
                <c:pt idx="505">
                  <c:v>42401</c:v>
                </c:pt>
                <c:pt idx="506">
                  <c:v>42430</c:v>
                </c:pt>
                <c:pt idx="507">
                  <c:v>42461</c:v>
                </c:pt>
                <c:pt idx="508">
                  <c:v>42491</c:v>
                </c:pt>
                <c:pt idx="509">
                  <c:v>42522</c:v>
                </c:pt>
                <c:pt idx="510">
                  <c:v>42552</c:v>
                </c:pt>
                <c:pt idx="511">
                  <c:v>42583</c:v>
                </c:pt>
                <c:pt idx="512">
                  <c:v>42614</c:v>
                </c:pt>
                <c:pt idx="513">
                  <c:v>42644</c:v>
                </c:pt>
                <c:pt idx="514">
                  <c:v>42675</c:v>
                </c:pt>
                <c:pt idx="515">
                  <c:v>42705</c:v>
                </c:pt>
              </c:numCache>
            </c:numRef>
          </c:cat>
          <c:val>
            <c:numRef>
              <c:f>'Crude Oil-M'!$E$41:$E$556</c:f>
              <c:numCache>
                <c:formatCode>General</c:formatCode>
                <c:ptCount val="516"/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1</c:v>
                </c:pt>
                <c:pt idx="492">
                  <c:v>1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1</c:v>
                </c:pt>
                <c:pt idx="498">
                  <c:v>1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1</c:v>
                </c:pt>
                <c:pt idx="506">
                  <c:v>1</c:v>
                </c:pt>
                <c:pt idx="507">
                  <c:v>1</c:v>
                </c:pt>
                <c:pt idx="508">
                  <c:v>1</c:v>
                </c:pt>
                <c:pt idx="509">
                  <c:v>1</c:v>
                </c:pt>
                <c:pt idx="510">
                  <c:v>1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1</c:v>
                </c:pt>
                <c:pt idx="5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1947520"/>
        <c:axId val="211949056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'Crude Oil-M'!$A$41:$A$556</c:f>
              <c:numCache>
                <c:formatCode>mmmm\ yyyy</c:formatCode>
                <c:ptCount val="516"/>
                <c:pt idx="0">
                  <c:v>27030</c:v>
                </c:pt>
                <c:pt idx="1">
                  <c:v>27061</c:v>
                </c:pt>
                <c:pt idx="2">
                  <c:v>27089</c:v>
                </c:pt>
                <c:pt idx="3">
                  <c:v>27120</c:v>
                </c:pt>
                <c:pt idx="4">
                  <c:v>27150</c:v>
                </c:pt>
                <c:pt idx="5">
                  <c:v>27181</c:v>
                </c:pt>
                <c:pt idx="6">
                  <c:v>27211</c:v>
                </c:pt>
                <c:pt idx="7">
                  <c:v>27242</c:v>
                </c:pt>
                <c:pt idx="8">
                  <c:v>27273</c:v>
                </c:pt>
                <c:pt idx="9">
                  <c:v>27303</c:v>
                </c:pt>
                <c:pt idx="10">
                  <c:v>27334</c:v>
                </c:pt>
                <c:pt idx="11">
                  <c:v>27364</c:v>
                </c:pt>
                <c:pt idx="12">
                  <c:v>27395</c:v>
                </c:pt>
                <c:pt idx="13">
                  <c:v>27426</c:v>
                </c:pt>
                <c:pt idx="14">
                  <c:v>27454</c:v>
                </c:pt>
                <c:pt idx="15">
                  <c:v>27485</c:v>
                </c:pt>
                <c:pt idx="16">
                  <c:v>27515</c:v>
                </c:pt>
                <c:pt idx="17">
                  <c:v>27546</c:v>
                </c:pt>
                <c:pt idx="18">
                  <c:v>27576</c:v>
                </c:pt>
                <c:pt idx="19">
                  <c:v>27607</c:v>
                </c:pt>
                <c:pt idx="20">
                  <c:v>27638</c:v>
                </c:pt>
                <c:pt idx="21">
                  <c:v>27668</c:v>
                </c:pt>
                <c:pt idx="22">
                  <c:v>27699</c:v>
                </c:pt>
                <c:pt idx="23">
                  <c:v>27729</c:v>
                </c:pt>
                <c:pt idx="24">
                  <c:v>27760</c:v>
                </c:pt>
                <c:pt idx="25">
                  <c:v>27791</c:v>
                </c:pt>
                <c:pt idx="26">
                  <c:v>27820</c:v>
                </c:pt>
                <c:pt idx="27">
                  <c:v>27851</c:v>
                </c:pt>
                <c:pt idx="28">
                  <c:v>27881</c:v>
                </c:pt>
                <c:pt idx="29">
                  <c:v>27912</c:v>
                </c:pt>
                <c:pt idx="30">
                  <c:v>27942</c:v>
                </c:pt>
                <c:pt idx="31">
                  <c:v>27973</c:v>
                </c:pt>
                <c:pt idx="32">
                  <c:v>28004</c:v>
                </c:pt>
                <c:pt idx="33">
                  <c:v>28034</c:v>
                </c:pt>
                <c:pt idx="34">
                  <c:v>28065</c:v>
                </c:pt>
                <c:pt idx="35">
                  <c:v>28095</c:v>
                </c:pt>
                <c:pt idx="36">
                  <c:v>28126</c:v>
                </c:pt>
                <c:pt idx="37">
                  <c:v>28157</c:v>
                </c:pt>
                <c:pt idx="38">
                  <c:v>28185</c:v>
                </c:pt>
                <c:pt idx="39">
                  <c:v>28216</c:v>
                </c:pt>
                <c:pt idx="40">
                  <c:v>28246</c:v>
                </c:pt>
                <c:pt idx="41">
                  <c:v>28277</c:v>
                </c:pt>
                <c:pt idx="42">
                  <c:v>28307</c:v>
                </c:pt>
                <c:pt idx="43">
                  <c:v>28338</c:v>
                </c:pt>
                <c:pt idx="44">
                  <c:v>28369</c:v>
                </c:pt>
                <c:pt idx="45">
                  <c:v>28399</c:v>
                </c:pt>
                <c:pt idx="46">
                  <c:v>28430</c:v>
                </c:pt>
                <c:pt idx="47">
                  <c:v>28460</c:v>
                </c:pt>
                <c:pt idx="48">
                  <c:v>28491</c:v>
                </c:pt>
                <c:pt idx="49">
                  <c:v>28522</c:v>
                </c:pt>
                <c:pt idx="50">
                  <c:v>28550</c:v>
                </c:pt>
                <c:pt idx="51">
                  <c:v>28581</c:v>
                </c:pt>
                <c:pt idx="52">
                  <c:v>28611</c:v>
                </c:pt>
                <c:pt idx="53">
                  <c:v>28642</c:v>
                </c:pt>
                <c:pt idx="54">
                  <c:v>28672</c:v>
                </c:pt>
                <c:pt idx="55">
                  <c:v>28703</c:v>
                </c:pt>
                <c:pt idx="56">
                  <c:v>28734</c:v>
                </c:pt>
                <c:pt idx="57">
                  <c:v>28764</c:v>
                </c:pt>
                <c:pt idx="58">
                  <c:v>28795</c:v>
                </c:pt>
                <c:pt idx="59">
                  <c:v>28825</c:v>
                </c:pt>
                <c:pt idx="60">
                  <c:v>28856</c:v>
                </c:pt>
                <c:pt idx="61">
                  <c:v>28887</c:v>
                </c:pt>
                <c:pt idx="62">
                  <c:v>28915</c:v>
                </c:pt>
                <c:pt idx="63">
                  <c:v>28946</c:v>
                </c:pt>
                <c:pt idx="64">
                  <c:v>28976</c:v>
                </c:pt>
                <c:pt idx="65">
                  <c:v>29007</c:v>
                </c:pt>
                <c:pt idx="66">
                  <c:v>29037</c:v>
                </c:pt>
                <c:pt idx="67">
                  <c:v>29068</c:v>
                </c:pt>
                <c:pt idx="68">
                  <c:v>29099</c:v>
                </c:pt>
                <c:pt idx="69">
                  <c:v>29129</c:v>
                </c:pt>
                <c:pt idx="70">
                  <c:v>29160</c:v>
                </c:pt>
                <c:pt idx="71">
                  <c:v>29190</c:v>
                </c:pt>
                <c:pt idx="72">
                  <c:v>29221</c:v>
                </c:pt>
                <c:pt idx="73">
                  <c:v>29252</c:v>
                </c:pt>
                <c:pt idx="74">
                  <c:v>29281</c:v>
                </c:pt>
                <c:pt idx="75">
                  <c:v>29312</c:v>
                </c:pt>
                <c:pt idx="76">
                  <c:v>29342</c:v>
                </c:pt>
                <c:pt idx="77">
                  <c:v>29373</c:v>
                </c:pt>
                <c:pt idx="78">
                  <c:v>29403</c:v>
                </c:pt>
                <c:pt idx="79">
                  <c:v>29434</c:v>
                </c:pt>
                <c:pt idx="80">
                  <c:v>29465</c:v>
                </c:pt>
                <c:pt idx="81">
                  <c:v>29495</c:v>
                </c:pt>
                <c:pt idx="82">
                  <c:v>29526</c:v>
                </c:pt>
                <c:pt idx="83">
                  <c:v>29556</c:v>
                </c:pt>
                <c:pt idx="84">
                  <c:v>29587</c:v>
                </c:pt>
                <c:pt idx="85">
                  <c:v>29618</c:v>
                </c:pt>
                <c:pt idx="86">
                  <c:v>29646</c:v>
                </c:pt>
                <c:pt idx="87">
                  <c:v>29677</c:v>
                </c:pt>
                <c:pt idx="88">
                  <c:v>29707</c:v>
                </c:pt>
                <c:pt idx="89">
                  <c:v>29738</c:v>
                </c:pt>
                <c:pt idx="90">
                  <c:v>29768</c:v>
                </c:pt>
                <c:pt idx="91">
                  <c:v>29799</c:v>
                </c:pt>
                <c:pt idx="92">
                  <c:v>29830</c:v>
                </c:pt>
                <c:pt idx="93">
                  <c:v>29860</c:v>
                </c:pt>
                <c:pt idx="94">
                  <c:v>29891</c:v>
                </c:pt>
                <c:pt idx="95">
                  <c:v>29921</c:v>
                </c:pt>
                <c:pt idx="96">
                  <c:v>29952</c:v>
                </c:pt>
                <c:pt idx="97">
                  <c:v>29983</c:v>
                </c:pt>
                <c:pt idx="98">
                  <c:v>30011</c:v>
                </c:pt>
                <c:pt idx="99">
                  <c:v>30042</c:v>
                </c:pt>
                <c:pt idx="100">
                  <c:v>30072</c:v>
                </c:pt>
                <c:pt idx="101">
                  <c:v>30103</c:v>
                </c:pt>
                <c:pt idx="102">
                  <c:v>30133</c:v>
                </c:pt>
                <c:pt idx="103">
                  <c:v>30164</c:v>
                </c:pt>
                <c:pt idx="104">
                  <c:v>30195</c:v>
                </c:pt>
                <c:pt idx="105">
                  <c:v>30225</c:v>
                </c:pt>
                <c:pt idx="106">
                  <c:v>30256</c:v>
                </c:pt>
                <c:pt idx="107">
                  <c:v>30286</c:v>
                </c:pt>
                <c:pt idx="108">
                  <c:v>30317</c:v>
                </c:pt>
                <c:pt idx="109">
                  <c:v>30348</c:v>
                </c:pt>
                <c:pt idx="110">
                  <c:v>30376</c:v>
                </c:pt>
                <c:pt idx="111">
                  <c:v>30407</c:v>
                </c:pt>
                <c:pt idx="112">
                  <c:v>30437</c:v>
                </c:pt>
                <c:pt idx="113">
                  <c:v>30468</c:v>
                </c:pt>
                <c:pt idx="114">
                  <c:v>30498</c:v>
                </c:pt>
                <c:pt idx="115">
                  <c:v>30529</c:v>
                </c:pt>
                <c:pt idx="116">
                  <c:v>30560</c:v>
                </c:pt>
                <c:pt idx="117">
                  <c:v>30590</c:v>
                </c:pt>
                <c:pt idx="118">
                  <c:v>30621</c:v>
                </c:pt>
                <c:pt idx="119">
                  <c:v>30651</c:v>
                </c:pt>
                <c:pt idx="120">
                  <c:v>30682</c:v>
                </c:pt>
                <c:pt idx="121">
                  <c:v>30713</c:v>
                </c:pt>
                <c:pt idx="122">
                  <c:v>30742</c:v>
                </c:pt>
                <c:pt idx="123">
                  <c:v>30773</c:v>
                </c:pt>
                <c:pt idx="124">
                  <c:v>30803</c:v>
                </c:pt>
                <c:pt idx="125">
                  <c:v>30834</c:v>
                </c:pt>
                <c:pt idx="126">
                  <c:v>30864</c:v>
                </c:pt>
                <c:pt idx="127">
                  <c:v>30895</c:v>
                </c:pt>
                <c:pt idx="128">
                  <c:v>30926</c:v>
                </c:pt>
                <c:pt idx="129">
                  <c:v>30956</c:v>
                </c:pt>
                <c:pt idx="130">
                  <c:v>30987</c:v>
                </c:pt>
                <c:pt idx="131">
                  <c:v>31017</c:v>
                </c:pt>
                <c:pt idx="132">
                  <c:v>31048</c:v>
                </c:pt>
                <c:pt idx="133">
                  <c:v>31079</c:v>
                </c:pt>
                <c:pt idx="134">
                  <c:v>31107</c:v>
                </c:pt>
                <c:pt idx="135">
                  <c:v>31138</c:v>
                </c:pt>
                <c:pt idx="136">
                  <c:v>31168</c:v>
                </c:pt>
                <c:pt idx="137">
                  <c:v>31199</c:v>
                </c:pt>
                <c:pt idx="138">
                  <c:v>31229</c:v>
                </c:pt>
                <c:pt idx="139">
                  <c:v>31260</c:v>
                </c:pt>
                <c:pt idx="140">
                  <c:v>31291</c:v>
                </c:pt>
                <c:pt idx="141">
                  <c:v>31321</c:v>
                </c:pt>
                <c:pt idx="142">
                  <c:v>31352</c:v>
                </c:pt>
                <c:pt idx="143">
                  <c:v>31382</c:v>
                </c:pt>
                <c:pt idx="144">
                  <c:v>31413</c:v>
                </c:pt>
                <c:pt idx="145">
                  <c:v>31444</c:v>
                </c:pt>
                <c:pt idx="146">
                  <c:v>31472</c:v>
                </c:pt>
                <c:pt idx="147">
                  <c:v>31503</c:v>
                </c:pt>
                <c:pt idx="148">
                  <c:v>31533</c:v>
                </c:pt>
                <c:pt idx="149">
                  <c:v>31564</c:v>
                </c:pt>
                <c:pt idx="150">
                  <c:v>31594</c:v>
                </c:pt>
                <c:pt idx="151">
                  <c:v>31625</c:v>
                </c:pt>
                <c:pt idx="152">
                  <c:v>31656</c:v>
                </c:pt>
                <c:pt idx="153">
                  <c:v>31686</c:v>
                </c:pt>
                <c:pt idx="154">
                  <c:v>31717</c:v>
                </c:pt>
                <c:pt idx="155">
                  <c:v>31747</c:v>
                </c:pt>
                <c:pt idx="156">
                  <c:v>31778</c:v>
                </c:pt>
                <c:pt idx="157">
                  <c:v>31809</c:v>
                </c:pt>
                <c:pt idx="158">
                  <c:v>31837</c:v>
                </c:pt>
                <c:pt idx="159">
                  <c:v>31868</c:v>
                </c:pt>
                <c:pt idx="160">
                  <c:v>31898</c:v>
                </c:pt>
                <c:pt idx="161">
                  <c:v>31929</c:v>
                </c:pt>
                <c:pt idx="162">
                  <c:v>31959</c:v>
                </c:pt>
                <c:pt idx="163">
                  <c:v>31990</c:v>
                </c:pt>
                <c:pt idx="164">
                  <c:v>32021</c:v>
                </c:pt>
                <c:pt idx="165">
                  <c:v>32051</c:v>
                </c:pt>
                <c:pt idx="166">
                  <c:v>32082</c:v>
                </c:pt>
                <c:pt idx="167">
                  <c:v>32112</c:v>
                </c:pt>
                <c:pt idx="168">
                  <c:v>32143</c:v>
                </c:pt>
                <c:pt idx="169">
                  <c:v>32174</c:v>
                </c:pt>
                <c:pt idx="170">
                  <c:v>32203</c:v>
                </c:pt>
                <c:pt idx="171">
                  <c:v>32234</c:v>
                </c:pt>
                <c:pt idx="172">
                  <c:v>32264</c:v>
                </c:pt>
                <c:pt idx="173">
                  <c:v>32295</c:v>
                </c:pt>
                <c:pt idx="174">
                  <c:v>32325</c:v>
                </c:pt>
                <c:pt idx="175">
                  <c:v>32356</c:v>
                </c:pt>
                <c:pt idx="176">
                  <c:v>32387</c:v>
                </c:pt>
                <c:pt idx="177">
                  <c:v>32417</c:v>
                </c:pt>
                <c:pt idx="178">
                  <c:v>32448</c:v>
                </c:pt>
                <c:pt idx="179">
                  <c:v>32478</c:v>
                </c:pt>
                <c:pt idx="180">
                  <c:v>32509</c:v>
                </c:pt>
                <c:pt idx="181">
                  <c:v>32540</c:v>
                </c:pt>
                <c:pt idx="182">
                  <c:v>32568</c:v>
                </c:pt>
                <c:pt idx="183">
                  <c:v>32599</c:v>
                </c:pt>
                <c:pt idx="184">
                  <c:v>32629</c:v>
                </c:pt>
                <c:pt idx="185">
                  <c:v>32660</c:v>
                </c:pt>
                <c:pt idx="186">
                  <c:v>32690</c:v>
                </c:pt>
                <c:pt idx="187">
                  <c:v>32721</c:v>
                </c:pt>
                <c:pt idx="188">
                  <c:v>32752</c:v>
                </c:pt>
                <c:pt idx="189">
                  <c:v>32782</c:v>
                </c:pt>
                <c:pt idx="190">
                  <c:v>32813</c:v>
                </c:pt>
                <c:pt idx="191">
                  <c:v>32843</c:v>
                </c:pt>
                <c:pt idx="192">
                  <c:v>32874</c:v>
                </c:pt>
                <c:pt idx="193">
                  <c:v>32905</c:v>
                </c:pt>
                <c:pt idx="194">
                  <c:v>32933</c:v>
                </c:pt>
                <c:pt idx="195">
                  <c:v>32964</c:v>
                </c:pt>
                <c:pt idx="196">
                  <c:v>32994</c:v>
                </c:pt>
                <c:pt idx="197">
                  <c:v>33025</c:v>
                </c:pt>
                <c:pt idx="198">
                  <c:v>33055</c:v>
                </c:pt>
                <c:pt idx="199">
                  <c:v>33086</c:v>
                </c:pt>
                <c:pt idx="200">
                  <c:v>33117</c:v>
                </c:pt>
                <c:pt idx="201">
                  <c:v>33147</c:v>
                </c:pt>
                <c:pt idx="202">
                  <c:v>33178</c:v>
                </c:pt>
                <c:pt idx="203">
                  <c:v>33208</c:v>
                </c:pt>
                <c:pt idx="204">
                  <c:v>33239</c:v>
                </c:pt>
                <c:pt idx="205">
                  <c:v>33270</c:v>
                </c:pt>
                <c:pt idx="206">
                  <c:v>33298</c:v>
                </c:pt>
                <c:pt idx="207">
                  <c:v>33329</c:v>
                </c:pt>
                <c:pt idx="208">
                  <c:v>33359</c:v>
                </c:pt>
                <c:pt idx="209">
                  <c:v>33390</c:v>
                </c:pt>
                <c:pt idx="210">
                  <c:v>33420</c:v>
                </c:pt>
                <c:pt idx="211">
                  <c:v>33451</c:v>
                </c:pt>
                <c:pt idx="212">
                  <c:v>33482</c:v>
                </c:pt>
                <c:pt idx="213">
                  <c:v>33512</c:v>
                </c:pt>
                <c:pt idx="214">
                  <c:v>33543</c:v>
                </c:pt>
                <c:pt idx="215">
                  <c:v>33573</c:v>
                </c:pt>
                <c:pt idx="216">
                  <c:v>33604</c:v>
                </c:pt>
                <c:pt idx="217">
                  <c:v>33635</c:v>
                </c:pt>
                <c:pt idx="218">
                  <c:v>33664</c:v>
                </c:pt>
                <c:pt idx="219">
                  <c:v>33695</c:v>
                </c:pt>
                <c:pt idx="220">
                  <c:v>33725</c:v>
                </c:pt>
                <c:pt idx="221">
                  <c:v>33756</c:v>
                </c:pt>
                <c:pt idx="222">
                  <c:v>33786</c:v>
                </c:pt>
                <c:pt idx="223">
                  <c:v>33817</c:v>
                </c:pt>
                <c:pt idx="224">
                  <c:v>33848</c:v>
                </c:pt>
                <c:pt idx="225">
                  <c:v>33878</c:v>
                </c:pt>
                <c:pt idx="226">
                  <c:v>33909</c:v>
                </c:pt>
                <c:pt idx="227">
                  <c:v>33939</c:v>
                </c:pt>
                <c:pt idx="228">
                  <c:v>33970</c:v>
                </c:pt>
                <c:pt idx="229">
                  <c:v>34001</c:v>
                </c:pt>
                <c:pt idx="230">
                  <c:v>34029</c:v>
                </c:pt>
                <c:pt idx="231">
                  <c:v>34060</c:v>
                </c:pt>
                <c:pt idx="232">
                  <c:v>34090</c:v>
                </c:pt>
                <c:pt idx="233">
                  <c:v>34121</c:v>
                </c:pt>
                <c:pt idx="234">
                  <c:v>34151</c:v>
                </c:pt>
                <c:pt idx="235">
                  <c:v>34182</c:v>
                </c:pt>
                <c:pt idx="236">
                  <c:v>34213</c:v>
                </c:pt>
                <c:pt idx="237">
                  <c:v>34243</c:v>
                </c:pt>
                <c:pt idx="238">
                  <c:v>34274</c:v>
                </c:pt>
                <c:pt idx="239">
                  <c:v>34304</c:v>
                </c:pt>
                <c:pt idx="240">
                  <c:v>34335</c:v>
                </c:pt>
                <c:pt idx="241">
                  <c:v>34366</c:v>
                </c:pt>
                <c:pt idx="242">
                  <c:v>34394</c:v>
                </c:pt>
                <c:pt idx="243">
                  <c:v>34425</c:v>
                </c:pt>
                <c:pt idx="244">
                  <c:v>34455</c:v>
                </c:pt>
                <c:pt idx="245">
                  <c:v>34486</c:v>
                </c:pt>
                <c:pt idx="246">
                  <c:v>34516</c:v>
                </c:pt>
                <c:pt idx="247">
                  <c:v>34547</c:v>
                </c:pt>
                <c:pt idx="248">
                  <c:v>34578</c:v>
                </c:pt>
                <c:pt idx="249">
                  <c:v>34608</c:v>
                </c:pt>
                <c:pt idx="250">
                  <c:v>34639</c:v>
                </c:pt>
                <c:pt idx="251">
                  <c:v>34669</c:v>
                </c:pt>
                <c:pt idx="252">
                  <c:v>34700</c:v>
                </c:pt>
                <c:pt idx="253">
                  <c:v>34731</c:v>
                </c:pt>
                <c:pt idx="254">
                  <c:v>34759</c:v>
                </c:pt>
                <c:pt idx="255">
                  <c:v>34790</c:v>
                </c:pt>
                <c:pt idx="256">
                  <c:v>34820</c:v>
                </c:pt>
                <c:pt idx="257">
                  <c:v>34851</c:v>
                </c:pt>
                <c:pt idx="258">
                  <c:v>34881</c:v>
                </c:pt>
                <c:pt idx="259">
                  <c:v>34912</c:v>
                </c:pt>
                <c:pt idx="260">
                  <c:v>34943</c:v>
                </c:pt>
                <c:pt idx="261">
                  <c:v>34973</c:v>
                </c:pt>
                <c:pt idx="262">
                  <c:v>35004</c:v>
                </c:pt>
                <c:pt idx="263">
                  <c:v>35034</c:v>
                </c:pt>
                <c:pt idx="264">
                  <c:v>35065</c:v>
                </c:pt>
                <c:pt idx="265">
                  <c:v>35096</c:v>
                </c:pt>
                <c:pt idx="266">
                  <c:v>35125</c:v>
                </c:pt>
                <c:pt idx="267">
                  <c:v>35156</c:v>
                </c:pt>
                <c:pt idx="268">
                  <c:v>35186</c:v>
                </c:pt>
                <c:pt idx="269">
                  <c:v>35217</c:v>
                </c:pt>
                <c:pt idx="270">
                  <c:v>35247</c:v>
                </c:pt>
                <c:pt idx="271">
                  <c:v>35278</c:v>
                </c:pt>
                <c:pt idx="272">
                  <c:v>35309</c:v>
                </c:pt>
                <c:pt idx="273">
                  <c:v>35339</c:v>
                </c:pt>
                <c:pt idx="274">
                  <c:v>35370</c:v>
                </c:pt>
                <c:pt idx="275">
                  <c:v>35400</c:v>
                </c:pt>
                <c:pt idx="276">
                  <c:v>35431</c:v>
                </c:pt>
                <c:pt idx="277">
                  <c:v>35462</c:v>
                </c:pt>
                <c:pt idx="278">
                  <c:v>35490</c:v>
                </c:pt>
                <c:pt idx="279">
                  <c:v>35521</c:v>
                </c:pt>
                <c:pt idx="280">
                  <c:v>35551</c:v>
                </c:pt>
                <c:pt idx="281">
                  <c:v>35582</c:v>
                </c:pt>
                <c:pt idx="282">
                  <c:v>35612</c:v>
                </c:pt>
                <c:pt idx="283">
                  <c:v>35643</c:v>
                </c:pt>
                <c:pt idx="284">
                  <c:v>35674</c:v>
                </c:pt>
                <c:pt idx="285">
                  <c:v>35704</c:v>
                </c:pt>
                <c:pt idx="286">
                  <c:v>35735</c:v>
                </c:pt>
                <c:pt idx="287">
                  <c:v>35765</c:v>
                </c:pt>
                <c:pt idx="288">
                  <c:v>35796</c:v>
                </c:pt>
                <c:pt idx="289">
                  <c:v>35827</c:v>
                </c:pt>
                <c:pt idx="290">
                  <c:v>35855</c:v>
                </c:pt>
                <c:pt idx="291">
                  <c:v>35886</c:v>
                </c:pt>
                <c:pt idx="292">
                  <c:v>35916</c:v>
                </c:pt>
                <c:pt idx="293">
                  <c:v>35947</c:v>
                </c:pt>
                <c:pt idx="294">
                  <c:v>35977</c:v>
                </c:pt>
                <c:pt idx="295">
                  <c:v>36008</c:v>
                </c:pt>
                <c:pt idx="296">
                  <c:v>36039</c:v>
                </c:pt>
                <c:pt idx="297">
                  <c:v>36069</c:v>
                </c:pt>
                <c:pt idx="298">
                  <c:v>36100</c:v>
                </c:pt>
                <c:pt idx="299">
                  <c:v>36130</c:v>
                </c:pt>
                <c:pt idx="300">
                  <c:v>36161</c:v>
                </c:pt>
                <c:pt idx="301">
                  <c:v>36192</c:v>
                </c:pt>
                <c:pt idx="302">
                  <c:v>36220</c:v>
                </c:pt>
                <c:pt idx="303">
                  <c:v>36251</c:v>
                </c:pt>
                <c:pt idx="304">
                  <c:v>36281</c:v>
                </c:pt>
                <c:pt idx="305">
                  <c:v>36312</c:v>
                </c:pt>
                <c:pt idx="306">
                  <c:v>36342</c:v>
                </c:pt>
                <c:pt idx="307">
                  <c:v>36373</c:v>
                </c:pt>
                <c:pt idx="308">
                  <c:v>36404</c:v>
                </c:pt>
                <c:pt idx="309">
                  <c:v>36434</c:v>
                </c:pt>
                <c:pt idx="310">
                  <c:v>36465</c:v>
                </c:pt>
                <c:pt idx="311">
                  <c:v>36495</c:v>
                </c:pt>
                <c:pt idx="312">
                  <c:v>36526</c:v>
                </c:pt>
                <c:pt idx="313">
                  <c:v>36557</c:v>
                </c:pt>
                <c:pt idx="314">
                  <c:v>36586</c:v>
                </c:pt>
                <c:pt idx="315">
                  <c:v>36617</c:v>
                </c:pt>
                <c:pt idx="316">
                  <c:v>36647</c:v>
                </c:pt>
                <c:pt idx="317">
                  <c:v>36678</c:v>
                </c:pt>
                <c:pt idx="318">
                  <c:v>36708</c:v>
                </c:pt>
                <c:pt idx="319">
                  <c:v>36739</c:v>
                </c:pt>
                <c:pt idx="320">
                  <c:v>36770</c:v>
                </c:pt>
                <c:pt idx="321">
                  <c:v>36800</c:v>
                </c:pt>
                <c:pt idx="322">
                  <c:v>36831</c:v>
                </c:pt>
                <c:pt idx="323">
                  <c:v>36861</c:v>
                </c:pt>
                <c:pt idx="324">
                  <c:v>36892</c:v>
                </c:pt>
                <c:pt idx="325">
                  <c:v>36923</c:v>
                </c:pt>
                <c:pt idx="326">
                  <c:v>36951</c:v>
                </c:pt>
                <c:pt idx="327">
                  <c:v>36982</c:v>
                </c:pt>
                <c:pt idx="328">
                  <c:v>37012</c:v>
                </c:pt>
                <c:pt idx="329">
                  <c:v>37043</c:v>
                </c:pt>
                <c:pt idx="330">
                  <c:v>37073</c:v>
                </c:pt>
                <c:pt idx="331">
                  <c:v>37104</c:v>
                </c:pt>
                <c:pt idx="332">
                  <c:v>37135</c:v>
                </c:pt>
                <c:pt idx="333">
                  <c:v>37165</c:v>
                </c:pt>
                <c:pt idx="334">
                  <c:v>37196</c:v>
                </c:pt>
                <c:pt idx="335">
                  <c:v>37226</c:v>
                </c:pt>
                <c:pt idx="336">
                  <c:v>37257</c:v>
                </c:pt>
                <c:pt idx="337">
                  <c:v>37288</c:v>
                </c:pt>
                <c:pt idx="338">
                  <c:v>37316</c:v>
                </c:pt>
                <c:pt idx="339">
                  <c:v>37347</c:v>
                </c:pt>
                <c:pt idx="340">
                  <c:v>37377</c:v>
                </c:pt>
                <c:pt idx="341">
                  <c:v>37408</c:v>
                </c:pt>
                <c:pt idx="342">
                  <c:v>37438</c:v>
                </c:pt>
                <c:pt idx="343">
                  <c:v>37469</c:v>
                </c:pt>
                <c:pt idx="344">
                  <c:v>37500</c:v>
                </c:pt>
                <c:pt idx="345">
                  <c:v>37530</c:v>
                </c:pt>
                <c:pt idx="346">
                  <c:v>37561</c:v>
                </c:pt>
                <c:pt idx="347">
                  <c:v>37591</c:v>
                </c:pt>
                <c:pt idx="348">
                  <c:v>37622</c:v>
                </c:pt>
                <c:pt idx="349">
                  <c:v>37653</c:v>
                </c:pt>
                <c:pt idx="350">
                  <c:v>37681</c:v>
                </c:pt>
                <c:pt idx="351">
                  <c:v>37712</c:v>
                </c:pt>
                <c:pt idx="352">
                  <c:v>37742</c:v>
                </c:pt>
                <c:pt idx="353">
                  <c:v>37773</c:v>
                </c:pt>
                <c:pt idx="354">
                  <c:v>37803</c:v>
                </c:pt>
                <c:pt idx="355">
                  <c:v>37834</c:v>
                </c:pt>
                <c:pt idx="356">
                  <c:v>37865</c:v>
                </c:pt>
                <c:pt idx="357">
                  <c:v>37895</c:v>
                </c:pt>
                <c:pt idx="358">
                  <c:v>37926</c:v>
                </c:pt>
                <c:pt idx="359">
                  <c:v>37956</c:v>
                </c:pt>
                <c:pt idx="360">
                  <c:v>37987</c:v>
                </c:pt>
                <c:pt idx="361">
                  <c:v>38018</c:v>
                </c:pt>
                <c:pt idx="362">
                  <c:v>38047</c:v>
                </c:pt>
                <c:pt idx="363">
                  <c:v>38078</c:v>
                </c:pt>
                <c:pt idx="364">
                  <c:v>38108</c:v>
                </c:pt>
                <c:pt idx="365">
                  <c:v>38139</c:v>
                </c:pt>
                <c:pt idx="366">
                  <c:v>38169</c:v>
                </c:pt>
                <c:pt idx="367">
                  <c:v>38200</c:v>
                </c:pt>
                <c:pt idx="368">
                  <c:v>38231</c:v>
                </c:pt>
                <c:pt idx="369">
                  <c:v>38261</c:v>
                </c:pt>
                <c:pt idx="370">
                  <c:v>38292</c:v>
                </c:pt>
                <c:pt idx="371">
                  <c:v>38322</c:v>
                </c:pt>
                <c:pt idx="372">
                  <c:v>38353</c:v>
                </c:pt>
                <c:pt idx="373">
                  <c:v>38384</c:v>
                </c:pt>
                <c:pt idx="374">
                  <c:v>38412</c:v>
                </c:pt>
                <c:pt idx="375">
                  <c:v>38443</c:v>
                </c:pt>
                <c:pt idx="376">
                  <c:v>38473</c:v>
                </c:pt>
                <c:pt idx="377">
                  <c:v>38504</c:v>
                </c:pt>
                <c:pt idx="378">
                  <c:v>38534</c:v>
                </c:pt>
                <c:pt idx="379">
                  <c:v>38565</c:v>
                </c:pt>
                <c:pt idx="380">
                  <c:v>38596</c:v>
                </c:pt>
                <c:pt idx="381">
                  <c:v>38626</c:v>
                </c:pt>
                <c:pt idx="382">
                  <c:v>38657</c:v>
                </c:pt>
                <c:pt idx="383">
                  <c:v>38687</c:v>
                </c:pt>
                <c:pt idx="384">
                  <c:v>38718</c:v>
                </c:pt>
                <c:pt idx="385">
                  <c:v>38749</c:v>
                </c:pt>
                <c:pt idx="386">
                  <c:v>38777</c:v>
                </c:pt>
                <c:pt idx="387">
                  <c:v>38808</c:v>
                </c:pt>
                <c:pt idx="388">
                  <c:v>38838</c:v>
                </c:pt>
                <c:pt idx="389">
                  <c:v>38869</c:v>
                </c:pt>
                <c:pt idx="390">
                  <c:v>38899</c:v>
                </c:pt>
                <c:pt idx="391">
                  <c:v>38930</c:v>
                </c:pt>
                <c:pt idx="392">
                  <c:v>38961</c:v>
                </c:pt>
                <c:pt idx="393">
                  <c:v>38991</c:v>
                </c:pt>
                <c:pt idx="394">
                  <c:v>39022</c:v>
                </c:pt>
                <c:pt idx="395">
                  <c:v>39052</c:v>
                </c:pt>
                <c:pt idx="396">
                  <c:v>39083</c:v>
                </c:pt>
                <c:pt idx="397">
                  <c:v>39114</c:v>
                </c:pt>
                <c:pt idx="398">
                  <c:v>39142</c:v>
                </c:pt>
                <c:pt idx="399">
                  <c:v>39173</c:v>
                </c:pt>
                <c:pt idx="400">
                  <c:v>39203</c:v>
                </c:pt>
                <c:pt idx="401">
                  <c:v>39234</c:v>
                </c:pt>
                <c:pt idx="402">
                  <c:v>39264</c:v>
                </c:pt>
                <c:pt idx="403">
                  <c:v>39295</c:v>
                </c:pt>
                <c:pt idx="404">
                  <c:v>39326</c:v>
                </c:pt>
                <c:pt idx="405">
                  <c:v>39356</c:v>
                </c:pt>
                <c:pt idx="406">
                  <c:v>39387</c:v>
                </c:pt>
                <c:pt idx="407">
                  <c:v>39417</c:v>
                </c:pt>
                <c:pt idx="408">
                  <c:v>39448</c:v>
                </c:pt>
                <c:pt idx="409">
                  <c:v>39479</c:v>
                </c:pt>
                <c:pt idx="410">
                  <c:v>39508</c:v>
                </c:pt>
                <c:pt idx="411">
                  <c:v>39539</c:v>
                </c:pt>
                <c:pt idx="412">
                  <c:v>39569</c:v>
                </c:pt>
                <c:pt idx="413">
                  <c:v>39600</c:v>
                </c:pt>
                <c:pt idx="414">
                  <c:v>39630</c:v>
                </c:pt>
                <c:pt idx="415">
                  <c:v>39661</c:v>
                </c:pt>
                <c:pt idx="416">
                  <c:v>39692</c:v>
                </c:pt>
                <c:pt idx="417">
                  <c:v>39722</c:v>
                </c:pt>
                <c:pt idx="418">
                  <c:v>39753</c:v>
                </c:pt>
                <c:pt idx="419">
                  <c:v>39783</c:v>
                </c:pt>
                <c:pt idx="420">
                  <c:v>39814</c:v>
                </c:pt>
                <c:pt idx="421">
                  <c:v>39845</c:v>
                </c:pt>
                <c:pt idx="422">
                  <c:v>39873</c:v>
                </c:pt>
                <c:pt idx="423">
                  <c:v>39904</c:v>
                </c:pt>
                <c:pt idx="424">
                  <c:v>39934</c:v>
                </c:pt>
                <c:pt idx="425">
                  <c:v>39965</c:v>
                </c:pt>
                <c:pt idx="426">
                  <c:v>39995</c:v>
                </c:pt>
                <c:pt idx="427">
                  <c:v>40026</c:v>
                </c:pt>
                <c:pt idx="428">
                  <c:v>40057</c:v>
                </c:pt>
                <c:pt idx="429">
                  <c:v>40087</c:v>
                </c:pt>
                <c:pt idx="430">
                  <c:v>40118</c:v>
                </c:pt>
                <c:pt idx="431">
                  <c:v>40148</c:v>
                </c:pt>
                <c:pt idx="432">
                  <c:v>40179</c:v>
                </c:pt>
                <c:pt idx="433">
                  <c:v>40210</c:v>
                </c:pt>
                <c:pt idx="434">
                  <c:v>40238</c:v>
                </c:pt>
                <c:pt idx="435">
                  <c:v>40269</c:v>
                </c:pt>
                <c:pt idx="436">
                  <c:v>40299</c:v>
                </c:pt>
                <c:pt idx="437">
                  <c:v>40330</c:v>
                </c:pt>
                <c:pt idx="438">
                  <c:v>40360</c:v>
                </c:pt>
                <c:pt idx="439">
                  <c:v>40391</c:v>
                </c:pt>
                <c:pt idx="440">
                  <c:v>40422</c:v>
                </c:pt>
                <c:pt idx="441">
                  <c:v>40452</c:v>
                </c:pt>
                <c:pt idx="442">
                  <c:v>40483</c:v>
                </c:pt>
                <c:pt idx="443">
                  <c:v>40513</c:v>
                </c:pt>
                <c:pt idx="444">
                  <c:v>40544</c:v>
                </c:pt>
                <c:pt idx="445">
                  <c:v>40575</c:v>
                </c:pt>
                <c:pt idx="446">
                  <c:v>40603</c:v>
                </c:pt>
                <c:pt idx="447">
                  <c:v>40634</c:v>
                </c:pt>
                <c:pt idx="448">
                  <c:v>40664</c:v>
                </c:pt>
                <c:pt idx="449">
                  <c:v>40695</c:v>
                </c:pt>
                <c:pt idx="450">
                  <c:v>40725</c:v>
                </c:pt>
                <c:pt idx="451">
                  <c:v>40756</c:v>
                </c:pt>
                <c:pt idx="452">
                  <c:v>40787</c:v>
                </c:pt>
                <c:pt idx="453">
                  <c:v>40817</c:v>
                </c:pt>
                <c:pt idx="454">
                  <c:v>40848</c:v>
                </c:pt>
                <c:pt idx="455">
                  <c:v>40878</c:v>
                </c:pt>
                <c:pt idx="456">
                  <c:v>40909</c:v>
                </c:pt>
                <c:pt idx="457">
                  <c:v>40940</c:v>
                </c:pt>
                <c:pt idx="458">
                  <c:v>40969</c:v>
                </c:pt>
                <c:pt idx="459">
                  <c:v>41000</c:v>
                </c:pt>
                <c:pt idx="460">
                  <c:v>41030</c:v>
                </c:pt>
                <c:pt idx="461">
                  <c:v>41061</c:v>
                </c:pt>
                <c:pt idx="462">
                  <c:v>41091</c:v>
                </c:pt>
                <c:pt idx="463">
                  <c:v>41122</c:v>
                </c:pt>
                <c:pt idx="464">
                  <c:v>41153</c:v>
                </c:pt>
                <c:pt idx="465">
                  <c:v>41183</c:v>
                </c:pt>
                <c:pt idx="466">
                  <c:v>41214</c:v>
                </c:pt>
                <c:pt idx="467">
                  <c:v>41244</c:v>
                </c:pt>
                <c:pt idx="468">
                  <c:v>41275</c:v>
                </c:pt>
                <c:pt idx="469">
                  <c:v>41306</c:v>
                </c:pt>
                <c:pt idx="470">
                  <c:v>41334</c:v>
                </c:pt>
                <c:pt idx="471">
                  <c:v>41365</c:v>
                </c:pt>
                <c:pt idx="472">
                  <c:v>41395</c:v>
                </c:pt>
                <c:pt idx="473">
                  <c:v>41426</c:v>
                </c:pt>
                <c:pt idx="474">
                  <c:v>41456</c:v>
                </c:pt>
                <c:pt idx="475">
                  <c:v>41487</c:v>
                </c:pt>
                <c:pt idx="476">
                  <c:v>41518</c:v>
                </c:pt>
                <c:pt idx="477">
                  <c:v>41548</c:v>
                </c:pt>
                <c:pt idx="478">
                  <c:v>41579</c:v>
                </c:pt>
                <c:pt idx="479">
                  <c:v>41609</c:v>
                </c:pt>
                <c:pt idx="480">
                  <c:v>41640</c:v>
                </c:pt>
                <c:pt idx="481">
                  <c:v>41671</c:v>
                </c:pt>
                <c:pt idx="482">
                  <c:v>41699</c:v>
                </c:pt>
                <c:pt idx="483">
                  <c:v>41730</c:v>
                </c:pt>
                <c:pt idx="484">
                  <c:v>41760</c:v>
                </c:pt>
                <c:pt idx="485">
                  <c:v>41791</c:v>
                </c:pt>
                <c:pt idx="486">
                  <c:v>41821</c:v>
                </c:pt>
                <c:pt idx="487">
                  <c:v>41852</c:v>
                </c:pt>
                <c:pt idx="488">
                  <c:v>41883</c:v>
                </c:pt>
                <c:pt idx="489">
                  <c:v>41913</c:v>
                </c:pt>
                <c:pt idx="490">
                  <c:v>41944</c:v>
                </c:pt>
                <c:pt idx="491">
                  <c:v>41974</c:v>
                </c:pt>
                <c:pt idx="492">
                  <c:v>42005</c:v>
                </c:pt>
                <c:pt idx="493">
                  <c:v>42036</c:v>
                </c:pt>
                <c:pt idx="494">
                  <c:v>42064</c:v>
                </c:pt>
                <c:pt idx="495">
                  <c:v>42095</c:v>
                </c:pt>
                <c:pt idx="496">
                  <c:v>42125</c:v>
                </c:pt>
                <c:pt idx="497">
                  <c:v>42156</c:v>
                </c:pt>
                <c:pt idx="498">
                  <c:v>42186</c:v>
                </c:pt>
                <c:pt idx="499">
                  <c:v>42217</c:v>
                </c:pt>
                <c:pt idx="500">
                  <c:v>42248</c:v>
                </c:pt>
                <c:pt idx="501">
                  <c:v>42278</c:v>
                </c:pt>
                <c:pt idx="502">
                  <c:v>42309</c:v>
                </c:pt>
                <c:pt idx="503">
                  <c:v>42339</c:v>
                </c:pt>
                <c:pt idx="504">
                  <c:v>42370</c:v>
                </c:pt>
                <c:pt idx="505">
                  <c:v>42401</c:v>
                </c:pt>
                <c:pt idx="506">
                  <c:v>42430</c:v>
                </c:pt>
                <c:pt idx="507">
                  <c:v>42461</c:v>
                </c:pt>
                <c:pt idx="508">
                  <c:v>42491</c:v>
                </c:pt>
                <c:pt idx="509">
                  <c:v>42522</c:v>
                </c:pt>
                <c:pt idx="510">
                  <c:v>42552</c:v>
                </c:pt>
                <c:pt idx="511">
                  <c:v>42583</c:v>
                </c:pt>
                <c:pt idx="512">
                  <c:v>42614</c:v>
                </c:pt>
                <c:pt idx="513">
                  <c:v>42644</c:v>
                </c:pt>
                <c:pt idx="514">
                  <c:v>42675</c:v>
                </c:pt>
                <c:pt idx="515">
                  <c:v>42705</c:v>
                </c:pt>
              </c:numCache>
            </c:numRef>
          </c:cat>
          <c:val>
            <c:numRef>
              <c:f>'Crude Oil-M'!$C$41:$C$556</c:f>
              <c:numCache>
                <c:formatCode>0.00</c:formatCode>
                <c:ptCount val="516"/>
                <c:pt idx="0">
                  <c:v>9.59</c:v>
                </c:pt>
                <c:pt idx="1">
                  <c:v>12.45</c:v>
                </c:pt>
                <c:pt idx="2">
                  <c:v>12.73</c:v>
                </c:pt>
                <c:pt idx="3">
                  <c:v>12.72</c:v>
                </c:pt>
                <c:pt idx="4">
                  <c:v>13.02</c:v>
                </c:pt>
                <c:pt idx="5">
                  <c:v>13.06</c:v>
                </c:pt>
                <c:pt idx="6">
                  <c:v>12.75</c:v>
                </c:pt>
                <c:pt idx="7">
                  <c:v>12.68</c:v>
                </c:pt>
                <c:pt idx="8">
                  <c:v>12.53</c:v>
                </c:pt>
                <c:pt idx="9">
                  <c:v>12.44</c:v>
                </c:pt>
                <c:pt idx="10">
                  <c:v>12.53</c:v>
                </c:pt>
                <c:pt idx="11">
                  <c:v>12.82</c:v>
                </c:pt>
                <c:pt idx="12">
                  <c:v>12.77</c:v>
                </c:pt>
                <c:pt idx="13">
                  <c:v>13.05</c:v>
                </c:pt>
                <c:pt idx="14">
                  <c:v>13.28</c:v>
                </c:pt>
                <c:pt idx="15">
                  <c:v>13.26</c:v>
                </c:pt>
                <c:pt idx="16">
                  <c:v>13.27</c:v>
                </c:pt>
                <c:pt idx="17">
                  <c:v>14.15</c:v>
                </c:pt>
                <c:pt idx="18">
                  <c:v>14.03</c:v>
                </c:pt>
                <c:pt idx="19">
                  <c:v>14.25</c:v>
                </c:pt>
                <c:pt idx="20">
                  <c:v>14.04</c:v>
                </c:pt>
                <c:pt idx="21">
                  <c:v>14.66</c:v>
                </c:pt>
                <c:pt idx="22">
                  <c:v>15.04</c:v>
                </c:pt>
                <c:pt idx="23">
                  <c:v>14.81</c:v>
                </c:pt>
                <c:pt idx="24">
                  <c:v>13.27</c:v>
                </c:pt>
                <c:pt idx="25">
                  <c:v>13.26</c:v>
                </c:pt>
                <c:pt idx="26">
                  <c:v>13.51</c:v>
                </c:pt>
                <c:pt idx="27">
                  <c:v>13.39</c:v>
                </c:pt>
                <c:pt idx="28">
                  <c:v>13.41</c:v>
                </c:pt>
                <c:pt idx="29">
                  <c:v>13.48</c:v>
                </c:pt>
                <c:pt idx="30">
                  <c:v>13.51</c:v>
                </c:pt>
                <c:pt idx="31">
                  <c:v>13.58</c:v>
                </c:pt>
                <c:pt idx="32">
                  <c:v>13.47</c:v>
                </c:pt>
                <c:pt idx="33">
                  <c:v>13.49</c:v>
                </c:pt>
                <c:pt idx="34">
                  <c:v>13.58</c:v>
                </c:pt>
                <c:pt idx="35">
                  <c:v>13.71</c:v>
                </c:pt>
                <c:pt idx="36">
                  <c:v>14.11</c:v>
                </c:pt>
                <c:pt idx="37">
                  <c:v>14.5</c:v>
                </c:pt>
                <c:pt idx="38">
                  <c:v>14.54</c:v>
                </c:pt>
                <c:pt idx="39">
                  <c:v>14.36</c:v>
                </c:pt>
                <c:pt idx="40">
                  <c:v>14.62</c:v>
                </c:pt>
                <c:pt idx="41">
                  <c:v>14.63</c:v>
                </c:pt>
                <c:pt idx="42">
                  <c:v>14.44</c:v>
                </c:pt>
                <c:pt idx="43">
                  <c:v>14.68</c:v>
                </c:pt>
                <c:pt idx="44">
                  <c:v>14.5</c:v>
                </c:pt>
                <c:pt idx="45">
                  <c:v>14.56</c:v>
                </c:pt>
                <c:pt idx="46">
                  <c:v>14.61</c:v>
                </c:pt>
                <c:pt idx="47">
                  <c:v>14.76</c:v>
                </c:pt>
                <c:pt idx="48">
                  <c:v>14.52</c:v>
                </c:pt>
                <c:pt idx="49">
                  <c:v>14.41</c:v>
                </c:pt>
                <c:pt idx="50">
                  <c:v>14.57</c:v>
                </c:pt>
                <c:pt idx="51">
                  <c:v>14.4</c:v>
                </c:pt>
                <c:pt idx="52">
                  <c:v>14.51</c:v>
                </c:pt>
                <c:pt idx="53">
                  <c:v>14.54</c:v>
                </c:pt>
                <c:pt idx="54">
                  <c:v>14.49</c:v>
                </c:pt>
                <c:pt idx="55">
                  <c:v>14.46</c:v>
                </c:pt>
                <c:pt idx="56">
                  <c:v>14.53</c:v>
                </c:pt>
                <c:pt idx="57">
                  <c:v>14.63</c:v>
                </c:pt>
                <c:pt idx="58">
                  <c:v>14.74</c:v>
                </c:pt>
                <c:pt idx="59">
                  <c:v>14.94</c:v>
                </c:pt>
                <c:pt idx="60">
                  <c:v>15.5</c:v>
                </c:pt>
                <c:pt idx="61">
                  <c:v>15.88</c:v>
                </c:pt>
                <c:pt idx="62">
                  <c:v>16.41</c:v>
                </c:pt>
                <c:pt idx="63">
                  <c:v>17.579999999999998</c:v>
                </c:pt>
                <c:pt idx="64">
                  <c:v>19</c:v>
                </c:pt>
                <c:pt idx="65">
                  <c:v>21.03</c:v>
                </c:pt>
                <c:pt idx="66">
                  <c:v>23.09</c:v>
                </c:pt>
                <c:pt idx="67">
                  <c:v>23.98</c:v>
                </c:pt>
                <c:pt idx="68">
                  <c:v>25.06</c:v>
                </c:pt>
                <c:pt idx="69">
                  <c:v>25.05</c:v>
                </c:pt>
                <c:pt idx="70">
                  <c:v>27.02</c:v>
                </c:pt>
                <c:pt idx="71">
                  <c:v>28.91</c:v>
                </c:pt>
                <c:pt idx="72">
                  <c:v>30.75</c:v>
                </c:pt>
                <c:pt idx="73">
                  <c:v>32.4</c:v>
                </c:pt>
                <c:pt idx="74">
                  <c:v>33.42</c:v>
                </c:pt>
                <c:pt idx="75">
                  <c:v>33.54</c:v>
                </c:pt>
                <c:pt idx="76">
                  <c:v>34.33</c:v>
                </c:pt>
                <c:pt idx="77">
                  <c:v>34.479999999999997</c:v>
                </c:pt>
                <c:pt idx="78">
                  <c:v>34.51</c:v>
                </c:pt>
                <c:pt idx="79">
                  <c:v>34.44</c:v>
                </c:pt>
                <c:pt idx="80">
                  <c:v>34.46</c:v>
                </c:pt>
                <c:pt idx="81">
                  <c:v>34.630000000000003</c:v>
                </c:pt>
                <c:pt idx="82">
                  <c:v>35.090000000000003</c:v>
                </c:pt>
                <c:pt idx="83">
                  <c:v>35.630000000000003</c:v>
                </c:pt>
                <c:pt idx="84">
                  <c:v>38.85</c:v>
                </c:pt>
                <c:pt idx="85">
                  <c:v>39</c:v>
                </c:pt>
                <c:pt idx="86">
                  <c:v>38.31</c:v>
                </c:pt>
                <c:pt idx="87">
                  <c:v>38.409999999999997</c:v>
                </c:pt>
                <c:pt idx="88">
                  <c:v>37.840000000000003</c:v>
                </c:pt>
                <c:pt idx="89">
                  <c:v>37.03</c:v>
                </c:pt>
                <c:pt idx="90">
                  <c:v>36.58</c:v>
                </c:pt>
                <c:pt idx="91">
                  <c:v>35.82</c:v>
                </c:pt>
                <c:pt idx="92">
                  <c:v>35.44</c:v>
                </c:pt>
                <c:pt idx="93">
                  <c:v>35.43</c:v>
                </c:pt>
                <c:pt idx="94">
                  <c:v>36.21</c:v>
                </c:pt>
                <c:pt idx="95">
                  <c:v>35.950000000000003</c:v>
                </c:pt>
                <c:pt idx="96">
                  <c:v>35.54</c:v>
                </c:pt>
                <c:pt idx="97">
                  <c:v>35.479999999999997</c:v>
                </c:pt>
                <c:pt idx="98">
                  <c:v>34.07</c:v>
                </c:pt>
                <c:pt idx="99">
                  <c:v>32.82</c:v>
                </c:pt>
                <c:pt idx="100">
                  <c:v>32.78</c:v>
                </c:pt>
                <c:pt idx="101">
                  <c:v>33.79</c:v>
                </c:pt>
                <c:pt idx="102">
                  <c:v>33.44</c:v>
                </c:pt>
                <c:pt idx="103">
                  <c:v>32.950000000000003</c:v>
                </c:pt>
                <c:pt idx="104">
                  <c:v>33.03</c:v>
                </c:pt>
                <c:pt idx="105">
                  <c:v>33.28</c:v>
                </c:pt>
                <c:pt idx="106">
                  <c:v>33.090000000000003</c:v>
                </c:pt>
                <c:pt idx="107">
                  <c:v>32.85</c:v>
                </c:pt>
                <c:pt idx="108">
                  <c:v>31.4</c:v>
                </c:pt>
                <c:pt idx="109">
                  <c:v>30.76</c:v>
                </c:pt>
                <c:pt idx="110">
                  <c:v>28.43</c:v>
                </c:pt>
                <c:pt idx="111">
                  <c:v>27.95</c:v>
                </c:pt>
                <c:pt idx="112">
                  <c:v>28.53</c:v>
                </c:pt>
                <c:pt idx="113">
                  <c:v>29.23</c:v>
                </c:pt>
                <c:pt idx="114">
                  <c:v>28.76</c:v>
                </c:pt>
                <c:pt idx="115">
                  <c:v>29.5</c:v>
                </c:pt>
                <c:pt idx="116">
                  <c:v>29.54</c:v>
                </c:pt>
                <c:pt idx="117">
                  <c:v>29.67</c:v>
                </c:pt>
                <c:pt idx="118">
                  <c:v>29.09</c:v>
                </c:pt>
                <c:pt idx="119">
                  <c:v>29.3</c:v>
                </c:pt>
                <c:pt idx="120">
                  <c:v>28.8</c:v>
                </c:pt>
                <c:pt idx="121">
                  <c:v>28.91</c:v>
                </c:pt>
                <c:pt idx="122">
                  <c:v>28.95</c:v>
                </c:pt>
                <c:pt idx="123">
                  <c:v>29.11</c:v>
                </c:pt>
                <c:pt idx="124">
                  <c:v>29.26</c:v>
                </c:pt>
                <c:pt idx="125">
                  <c:v>29.19</c:v>
                </c:pt>
                <c:pt idx="126">
                  <c:v>29</c:v>
                </c:pt>
                <c:pt idx="127">
                  <c:v>28.92</c:v>
                </c:pt>
                <c:pt idx="128">
                  <c:v>28.7</c:v>
                </c:pt>
                <c:pt idx="129">
                  <c:v>28.79</c:v>
                </c:pt>
                <c:pt idx="130">
                  <c:v>28.74</c:v>
                </c:pt>
                <c:pt idx="131">
                  <c:v>28.02</c:v>
                </c:pt>
                <c:pt idx="132">
                  <c:v>27.49</c:v>
                </c:pt>
                <c:pt idx="133">
                  <c:v>26.99</c:v>
                </c:pt>
                <c:pt idx="134">
                  <c:v>27.2</c:v>
                </c:pt>
                <c:pt idx="135">
                  <c:v>27.59</c:v>
                </c:pt>
                <c:pt idx="136">
                  <c:v>27.6</c:v>
                </c:pt>
                <c:pt idx="137">
                  <c:v>27.25</c:v>
                </c:pt>
                <c:pt idx="138">
                  <c:v>26.57</c:v>
                </c:pt>
                <c:pt idx="139">
                  <c:v>26.61</c:v>
                </c:pt>
                <c:pt idx="140">
                  <c:v>26.56</c:v>
                </c:pt>
                <c:pt idx="141">
                  <c:v>26.79</c:v>
                </c:pt>
                <c:pt idx="142">
                  <c:v>27.12</c:v>
                </c:pt>
                <c:pt idx="143">
                  <c:v>26.21</c:v>
                </c:pt>
                <c:pt idx="144">
                  <c:v>24.93</c:v>
                </c:pt>
                <c:pt idx="145">
                  <c:v>18.11</c:v>
                </c:pt>
                <c:pt idx="146">
                  <c:v>14.22</c:v>
                </c:pt>
                <c:pt idx="147">
                  <c:v>13.15</c:v>
                </c:pt>
                <c:pt idx="148">
                  <c:v>13.17</c:v>
                </c:pt>
                <c:pt idx="149">
                  <c:v>12.25</c:v>
                </c:pt>
                <c:pt idx="150">
                  <c:v>10.91</c:v>
                </c:pt>
                <c:pt idx="151">
                  <c:v>11.87</c:v>
                </c:pt>
                <c:pt idx="152">
                  <c:v>12.85</c:v>
                </c:pt>
                <c:pt idx="153">
                  <c:v>12.78</c:v>
                </c:pt>
                <c:pt idx="154">
                  <c:v>13.46</c:v>
                </c:pt>
                <c:pt idx="155">
                  <c:v>14.17</c:v>
                </c:pt>
                <c:pt idx="156">
                  <c:v>16.45</c:v>
                </c:pt>
                <c:pt idx="157">
                  <c:v>16.98</c:v>
                </c:pt>
                <c:pt idx="158">
                  <c:v>17.260000000000002</c:v>
                </c:pt>
                <c:pt idx="159">
                  <c:v>17.89</c:v>
                </c:pt>
                <c:pt idx="160">
                  <c:v>18.25</c:v>
                </c:pt>
                <c:pt idx="161">
                  <c:v>18.71</c:v>
                </c:pt>
                <c:pt idx="162">
                  <c:v>19.260000000000002</c:v>
                </c:pt>
                <c:pt idx="163">
                  <c:v>19.32</c:v>
                </c:pt>
                <c:pt idx="164">
                  <c:v>18.57</c:v>
                </c:pt>
                <c:pt idx="165">
                  <c:v>18.53</c:v>
                </c:pt>
                <c:pt idx="166">
                  <c:v>18.14</c:v>
                </c:pt>
                <c:pt idx="167">
                  <c:v>17.2</c:v>
                </c:pt>
                <c:pt idx="168">
                  <c:v>15.45</c:v>
                </c:pt>
                <c:pt idx="169">
                  <c:v>15.43</c:v>
                </c:pt>
                <c:pt idx="170">
                  <c:v>14.73</c:v>
                </c:pt>
                <c:pt idx="171">
                  <c:v>15.62</c:v>
                </c:pt>
                <c:pt idx="172">
                  <c:v>15.93</c:v>
                </c:pt>
                <c:pt idx="173">
                  <c:v>15.5</c:v>
                </c:pt>
                <c:pt idx="174">
                  <c:v>14.81</c:v>
                </c:pt>
                <c:pt idx="175">
                  <c:v>14.32</c:v>
                </c:pt>
                <c:pt idx="176">
                  <c:v>13.84</c:v>
                </c:pt>
                <c:pt idx="177">
                  <c:v>13.05</c:v>
                </c:pt>
                <c:pt idx="178">
                  <c:v>12.66</c:v>
                </c:pt>
                <c:pt idx="179">
                  <c:v>14.11</c:v>
                </c:pt>
                <c:pt idx="180">
                  <c:v>16.04</c:v>
                </c:pt>
                <c:pt idx="181">
                  <c:v>16.61</c:v>
                </c:pt>
                <c:pt idx="182">
                  <c:v>17.77</c:v>
                </c:pt>
                <c:pt idx="183">
                  <c:v>19.59</c:v>
                </c:pt>
                <c:pt idx="184">
                  <c:v>19.05</c:v>
                </c:pt>
                <c:pt idx="185">
                  <c:v>18.27</c:v>
                </c:pt>
                <c:pt idx="186">
                  <c:v>17.989999999999998</c:v>
                </c:pt>
                <c:pt idx="187">
                  <c:v>17.23</c:v>
                </c:pt>
                <c:pt idx="188">
                  <c:v>17.62</c:v>
                </c:pt>
                <c:pt idx="189">
                  <c:v>18.29</c:v>
                </c:pt>
                <c:pt idx="190">
                  <c:v>18.32</c:v>
                </c:pt>
                <c:pt idx="191">
                  <c:v>20.05</c:v>
                </c:pt>
                <c:pt idx="192">
                  <c:v>20.51</c:v>
                </c:pt>
                <c:pt idx="193">
                  <c:v>19.78</c:v>
                </c:pt>
                <c:pt idx="194">
                  <c:v>18.940000000000001</c:v>
                </c:pt>
                <c:pt idx="195">
                  <c:v>16.66</c:v>
                </c:pt>
                <c:pt idx="196">
                  <c:v>16.07</c:v>
                </c:pt>
                <c:pt idx="197">
                  <c:v>15.15</c:v>
                </c:pt>
                <c:pt idx="198">
                  <c:v>16.54</c:v>
                </c:pt>
                <c:pt idx="199">
                  <c:v>24.26</c:v>
                </c:pt>
                <c:pt idx="200">
                  <c:v>29.88</c:v>
                </c:pt>
                <c:pt idx="201">
                  <c:v>32.880000000000003</c:v>
                </c:pt>
                <c:pt idx="202">
                  <c:v>30.19</c:v>
                </c:pt>
                <c:pt idx="203">
                  <c:v>25.56</c:v>
                </c:pt>
                <c:pt idx="204">
                  <c:v>22.3</c:v>
                </c:pt>
                <c:pt idx="205">
                  <c:v>18.3</c:v>
                </c:pt>
                <c:pt idx="206">
                  <c:v>17.579999999999998</c:v>
                </c:pt>
                <c:pt idx="207">
                  <c:v>18.32</c:v>
                </c:pt>
                <c:pt idx="208">
                  <c:v>18.36</c:v>
                </c:pt>
                <c:pt idx="209">
                  <c:v>17.78</c:v>
                </c:pt>
                <c:pt idx="210">
                  <c:v>18.14</c:v>
                </c:pt>
                <c:pt idx="211">
                  <c:v>18.71</c:v>
                </c:pt>
                <c:pt idx="212">
                  <c:v>19</c:v>
                </c:pt>
                <c:pt idx="213">
                  <c:v>19.86</c:v>
                </c:pt>
                <c:pt idx="214">
                  <c:v>19.350000000000001</c:v>
                </c:pt>
                <c:pt idx="215">
                  <c:v>17.170000000000002</c:v>
                </c:pt>
                <c:pt idx="216">
                  <c:v>16.100000000000001</c:v>
                </c:pt>
                <c:pt idx="217">
                  <c:v>16</c:v>
                </c:pt>
                <c:pt idx="218">
                  <c:v>16.36</c:v>
                </c:pt>
                <c:pt idx="219">
                  <c:v>17.37</c:v>
                </c:pt>
                <c:pt idx="220">
                  <c:v>18.79</c:v>
                </c:pt>
                <c:pt idx="221">
                  <c:v>19.829999999999998</c:v>
                </c:pt>
                <c:pt idx="222">
                  <c:v>19.739999999999998</c:v>
                </c:pt>
                <c:pt idx="223">
                  <c:v>19.25</c:v>
                </c:pt>
                <c:pt idx="224">
                  <c:v>19.260000000000002</c:v>
                </c:pt>
                <c:pt idx="225">
                  <c:v>19.34</c:v>
                </c:pt>
                <c:pt idx="226">
                  <c:v>18.399999999999999</c:v>
                </c:pt>
                <c:pt idx="227">
                  <c:v>16.940000000000001</c:v>
                </c:pt>
                <c:pt idx="228">
                  <c:v>16.8</c:v>
                </c:pt>
                <c:pt idx="229">
                  <c:v>17.41</c:v>
                </c:pt>
                <c:pt idx="230">
                  <c:v>17.82</c:v>
                </c:pt>
                <c:pt idx="231">
                  <c:v>18.350000000000001</c:v>
                </c:pt>
                <c:pt idx="232">
                  <c:v>17.89</c:v>
                </c:pt>
                <c:pt idx="233">
                  <c:v>16.8</c:v>
                </c:pt>
                <c:pt idx="234">
                  <c:v>15.81</c:v>
                </c:pt>
                <c:pt idx="235">
                  <c:v>15.64</c:v>
                </c:pt>
                <c:pt idx="236">
                  <c:v>15.32</c:v>
                </c:pt>
                <c:pt idx="237">
                  <c:v>15.59</c:v>
                </c:pt>
                <c:pt idx="238">
                  <c:v>14.05</c:v>
                </c:pt>
                <c:pt idx="239">
                  <c:v>12.56</c:v>
                </c:pt>
                <c:pt idx="240">
                  <c:v>12.93</c:v>
                </c:pt>
                <c:pt idx="241">
                  <c:v>12.9</c:v>
                </c:pt>
                <c:pt idx="242">
                  <c:v>13.18</c:v>
                </c:pt>
                <c:pt idx="243">
                  <c:v>14.54</c:v>
                </c:pt>
                <c:pt idx="244">
                  <c:v>15.74</c:v>
                </c:pt>
                <c:pt idx="245">
                  <c:v>17.04</c:v>
                </c:pt>
                <c:pt idx="246">
                  <c:v>17.52</c:v>
                </c:pt>
                <c:pt idx="247">
                  <c:v>16.66</c:v>
                </c:pt>
                <c:pt idx="248">
                  <c:v>15.91</c:v>
                </c:pt>
                <c:pt idx="249">
                  <c:v>16.27</c:v>
                </c:pt>
                <c:pt idx="250">
                  <c:v>16.46</c:v>
                </c:pt>
                <c:pt idx="251">
                  <c:v>15.78</c:v>
                </c:pt>
                <c:pt idx="252">
                  <c:v>16.559999999999999</c:v>
                </c:pt>
                <c:pt idx="253">
                  <c:v>17.21</c:v>
                </c:pt>
                <c:pt idx="254">
                  <c:v>17.21</c:v>
                </c:pt>
                <c:pt idx="255">
                  <c:v>18.7</c:v>
                </c:pt>
                <c:pt idx="256">
                  <c:v>18.559999999999999</c:v>
                </c:pt>
                <c:pt idx="257">
                  <c:v>17.43</c:v>
                </c:pt>
                <c:pt idx="258">
                  <c:v>16.5</c:v>
                </c:pt>
                <c:pt idx="259">
                  <c:v>16.54</c:v>
                </c:pt>
                <c:pt idx="260">
                  <c:v>16.71</c:v>
                </c:pt>
                <c:pt idx="261">
                  <c:v>16.29</c:v>
                </c:pt>
                <c:pt idx="262">
                  <c:v>16.52</c:v>
                </c:pt>
                <c:pt idx="263">
                  <c:v>17.53</c:v>
                </c:pt>
                <c:pt idx="264">
                  <c:v>17.48</c:v>
                </c:pt>
                <c:pt idx="265">
                  <c:v>17.77</c:v>
                </c:pt>
                <c:pt idx="266">
                  <c:v>19.899999999999999</c:v>
                </c:pt>
                <c:pt idx="267">
                  <c:v>21.33</c:v>
                </c:pt>
                <c:pt idx="268">
                  <c:v>20.12</c:v>
                </c:pt>
                <c:pt idx="269">
                  <c:v>19.32</c:v>
                </c:pt>
                <c:pt idx="270">
                  <c:v>19.600000000000001</c:v>
                </c:pt>
                <c:pt idx="271">
                  <c:v>20.53</c:v>
                </c:pt>
                <c:pt idx="272">
                  <c:v>22.04</c:v>
                </c:pt>
                <c:pt idx="273">
                  <c:v>23.22</c:v>
                </c:pt>
                <c:pt idx="274">
                  <c:v>22.66</c:v>
                </c:pt>
                <c:pt idx="275">
                  <c:v>23.22</c:v>
                </c:pt>
                <c:pt idx="276">
                  <c:v>23.02</c:v>
                </c:pt>
                <c:pt idx="277">
                  <c:v>20.88</c:v>
                </c:pt>
                <c:pt idx="278">
                  <c:v>19.16</c:v>
                </c:pt>
                <c:pt idx="279">
                  <c:v>17.829999999999998</c:v>
                </c:pt>
                <c:pt idx="280">
                  <c:v>18.55</c:v>
                </c:pt>
                <c:pt idx="281">
                  <c:v>17.350000000000001</c:v>
                </c:pt>
                <c:pt idx="282">
                  <c:v>17.489999999999998</c:v>
                </c:pt>
                <c:pt idx="283">
                  <c:v>17.96</c:v>
                </c:pt>
                <c:pt idx="284">
                  <c:v>17.850000000000001</c:v>
                </c:pt>
                <c:pt idx="285">
                  <c:v>18.73</c:v>
                </c:pt>
                <c:pt idx="286">
                  <c:v>17.88</c:v>
                </c:pt>
                <c:pt idx="287">
                  <c:v>15.95</c:v>
                </c:pt>
                <c:pt idx="288">
                  <c:v>14.33</c:v>
                </c:pt>
                <c:pt idx="289">
                  <c:v>13.32</c:v>
                </c:pt>
                <c:pt idx="290">
                  <c:v>12.34</c:v>
                </c:pt>
                <c:pt idx="291">
                  <c:v>12.81</c:v>
                </c:pt>
                <c:pt idx="292">
                  <c:v>12.61</c:v>
                </c:pt>
                <c:pt idx="293">
                  <c:v>11.61</c:v>
                </c:pt>
                <c:pt idx="294">
                  <c:v>11.55</c:v>
                </c:pt>
                <c:pt idx="295">
                  <c:v>11.34</c:v>
                </c:pt>
                <c:pt idx="296">
                  <c:v>12.77</c:v>
                </c:pt>
                <c:pt idx="297">
                  <c:v>12.11</c:v>
                </c:pt>
                <c:pt idx="298">
                  <c:v>10.99</c:v>
                </c:pt>
                <c:pt idx="299">
                  <c:v>9.39</c:v>
                </c:pt>
                <c:pt idx="300">
                  <c:v>10.16</c:v>
                </c:pt>
                <c:pt idx="301">
                  <c:v>10.33</c:v>
                </c:pt>
                <c:pt idx="302">
                  <c:v>12.1</c:v>
                </c:pt>
                <c:pt idx="303">
                  <c:v>14.82</c:v>
                </c:pt>
                <c:pt idx="304">
                  <c:v>15.57</c:v>
                </c:pt>
                <c:pt idx="305">
                  <c:v>15.91</c:v>
                </c:pt>
                <c:pt idx="306">
                  <c:v>18.05</c:v>
                </c:pt>
                <c:pt idx="307">
                  <c:v>19.559999999999999</c:v>
                </c:pt>
                <c:pt idx="308">
                  <c:v>21.64</c:v>
                </c:pt>
                <c:pt idx="309">
                  <c:v>21.62</c:v>
                </c:pt>
                <c:pt idx="310">
                  <c:v>23.14</c:v>
                </c:pt>
                <c:pt idx="311">
                  <c:v>24.35</c:v>
                </c:pt>
                <c:pt idx="312">
                  <c:v>25.29</c:v>
                </c:pt>
                <c:pt idx="313">
                  <c:v>27.39</c:v>
                </c:pt>
                <c:pt idx="314">
                  <c:v>27.7</c:v>
                </c:pt>
                <c:pt idx="315">
                  <c:v>24.29</c:v>
                </c:pt>
                <c:pt idx="316">
                  <c:v>26.35</c:v>
                </c:pt>
                <c:pt idx="317">
                  <c:v>28.91</c:v>
                </c:pt>
                <c:pt idx="318">
                  <c:v>28</c:v>
                </c:pt>
                <c:pt idx="319">
                  <c:v>28.8</c:v>
                </c:pt>
                <c:pt idx="320">
                  <c:v>30.56</c:v>
                </c:pt>
                <c:pt idx="321">
                  <c:v>29.71</c:v>
                </c:pt>
                <c:pt idx="322">
                  <c:v>30</c:v>
                </c:pt>
                <c:pt idx="323">
                  <c:v>25.19</c:v>
                </c:pt>
                <c:pt idx="324">
                  <c:v>24.49</c:v>
                </c:pt>
                <c:pt idx="325">
                  <c:v>24.97</c:v>
                </c:pt>
                <c:pt idx="326">
                  <c:v>23.01</c:v>
                </c:pt>
                <c:pt idx="327">
                  <c:v>22.99</c:v>
                </c:pt>
                <c:pt idx="328">
                  <c:v>24.63</c:v>
                </c:pt>
                <c:pt idx="329">
                  <c:v>23.95</c:v>
                </c:pt>
                <c:pt idx="330">
                  <c:v>22.76</c:v>
                </c:pt>
                <c:pt idx="331">
                  <c:v>23.77</c:v>
                </c:pt>
                <c:pt idx="332">
                  <c:v>22.51</c:v>
                </c:pt>
                <c:pt idx="333">
                  <c:v>18.760000000000002</c:v>
                </c:pt>
                <c:pt idx="334">
                  <c:v>16.059999999999999</c:v>
                </c:pt>
                <c:pt idx="335">
                  <c:v>15.95</c:v>
                </c:pt>
                <c:pt idx="336">
                  <c:v>17.04</c:v>
                </c:pt>
                <c:pt idx="337">
                  <c:v>18.239999999999998</c:v>
                </c:pt>
                <c:pt idx="338">
                  <c:v>22.29</c:v>
                </c:pt>
                <c:pt idx="339">
                  <c:v>23.98</c:v>
                </c:pt>
                <c:pt idx="340">
                  <c:v>24.44</c:v>
                </c:pt>
                <c:pt idx="341">
                  <c:v>23.45</c:v>
                </c:pt>
                <c:pt idx="342">
                  <c:v>24.99</c:v>
                </c:pt>
                <c:pt idx="343">
                  <c:v>25.68</c:v>
                </c:pt>
                <c:pt idx="344">
                  <c:v>27.14</c:v>
                </c:pt>
                <c:pt idx="345">
                  <c:v>25.99</c:v>
                </c:pt>
                <c:pt idx="346">
                  <c:v>23.68</c:v>
                </c:pt>
                <c:pt idx="347">
                  <c:v>26.68</c:v>
                </c:pt>
                <c:pt idx="348">
                  <c:v>30.3</c:v>
                </c:pt>
                <c:pt idx="349">
                  <c:v>32.229999999999997</c:v>
                </c:pt>
                <c:pt idx="350">
                  <c:v>29.23</c:v>
                </c:pt>
                <c:pt idx="351">
                  <c:v>24.48</c:v>
                </c:pt>
                <c:pt idx="352">
                  <c:v>25.15</c:v>
                </c:pt>
                <c:pt idx="353">
                  <c:v>27.22</c:v>
                </c:pt>
                <c:pt idx="354">
                  <c:v>27.95</c:v>
                </c:pt>
                <c:pt idx="355">
                  <c:v>28.5</c:v>
                </c:pt>
                <c:pt idx="356">
                  <c:v>25.66</c:v>
                </c:pt>
                <c:pt idx="357">
                  <c:v>27.32</c:v>
                </c:pt>
                <c:pt idx="358">
                  <c:v>27.47</c:v>
                </c:pt>
                <c:pt idx="359">
                  <c:v>28.63</c:v>
                </c:pt>
                <c:pt idx="360">
                  <c:v>30.11</c:v>
                </c:pt>
                <c:pt idx="361">
                  <c:v>30.69</c:v>
                </c:pt>
                <c:pt idx="362">
                  <c:v>32.159999999999997</c:v>
                </c:pt>
                <c:pt idx="363">
                  <c:v>32.340000000000003</c:v>
                </c:pt>
                <c:pt idx="364">
                  <c:v>35.68</c:v>
                </c:pt>
                <c:pt idx="365">
                  <c:v>33.450000000000003</c:v>
                </c:pt>
                <c:pt idx="366">
                  <c:v>35.89</c:v>
                </c:pt>
                <c:pt idx="367">
                  <c:v>39.46</c:v>
                </c:pt>
                <c:pt idx="368">
                  <c:v>40.42</c:v>
                </c:pt>
                <c:pt idx="369">
                  <c:v>45.36</c:v>
                </c:pt>
                <c:pt idx="370">
                  <c:v>39.89</c:v>
                </c:pt>
                <c:pt idx="371">
                  <c:v>34.07</c:v>
                </c:pt>
                <c:pt idx="372">
                  <c:v>37.56</c:v>
                </c:pt>
                <c:pt idx="373">
                  <c:v>39.72</c:v>
                </c:pt>
                <c:pt idx="374">
                  <c:v>45.73</c:v>
                </c:pt>
                <c:pt idx="375">
                  <c:v>45.25</c:v>
                </c:pt>
                <c:pt idx="376">
                  <c:v>43.19</c:v>
                </c:pt>
                <c:pt idx="377">
                  <c:v>49.28</c:v>
                </c:pt>
                <c:pt idx="378">
                  <c:v>52.79</c:v>
                </c:pt>
                <c:pt idx="379">
                  <c:v>58.67</c:v>
                </c:pt>
                <c:pt idx="380">
                  <c:v>58.79</c:v>
                </c:pt>
                <c:pt idx="381">
                  <c:v>55.31</c:v>
                </c:pt>
                <c:pt idx="382">
                  <c:v>49.97</c:v>
                </c:pt>
                <c:pt idx="383">
                  <c:v>50.85</c:v>
                </c:pt>
                <c:pt idx="384">
                  <c:v>55.85</c:v>
                </c:pt>
                <c:pt idx="385">
                  <c:v>52.8</c:v>
                </c:pt>
                <c:pt idx="386">
                  <c:v>55.31</c:v>
                </c:pt>
                <c:pt idx="387">
                  <c:v>62.41</c:v>
                </c:pt>
                <c:pt idx="388">
                  <c:v>64.39</c:v>
                </c:pt>
                <c:pt idx="389">
                  <c:v>63.79</c:v>
                </c:pt>
                <c:pt idx="390">
                  <c:v>67.989999999999995</c:v>
                </c:pt>
                <c:pt idx="391">
                  <c:v>66.45</c:v>
                </c:pt>
                <c:pt idx="392">
                  <c:v>57.29</c:v>
                </c:pt>
                <c:pt idx="393">
                  <c:v>52.7</c:v>
                </c:pt>
                <c:pt idx="394">
                  <c:v>52.7</c:v>
                </c:pt>
                <c:pt idx="395">
                  <c:v>54.97</c:v>
                </c:pt>
                <c:pt idx="396">
                  <c:v>49.57</c:v>
                </c:pt>
                <c:pt idx="397">
                  <c:v>53.77</c:v>
                </c:pt>
                <c:pt idx="398">
                  <c:v>56.31</c:v>
                </c:pt>
                <c:pt idx="399">
                  <c:v>60.45</c:v>
                </c:pt>
                <c:pt idx="400">
                  <c:v>61.55</c:v>
                </c:pt>
                <c:pt idx="401">
                  <c:v>65.239999999999995</c:v>
                </c:pt>
                <c:pt idx="402">
                  <c:v>70.75</c:v>
                </c:pt>
                <c:pt idx="403">
                  <c:v>68.28</c:v>
                </c:pt>
                <c:pt idx="404">
                  <c:v>72.34</c:v>
                </c:pt>
                <c:pt idx="405">
                  <c:v>78.61</c:v>
                </c:pt>
                <c:pt idx="406">
                  <c:v>85.53</c:v>
                </c:pt>
                <c:pt idx="407">
                  <c:v>83.21</c:v>
                </c:pt>
                <c:pt idx="408">
                  <c:v>84.82</c:v>
                </c:pt>
                <c:pt idx="409">
                  <c:v>87.41</c:v>
                </c:pt>
                <c:pt idx="410">
                  <c:v>96.96</c:v>
                </c:pt>
                <c:pt idx="411">
                  <c:v>104.72</c:v>
                </c:pt>
                <c:pt idx="412">
                  <c:v>116.55</c:v>
                </c:pt>
                <c:pt idx="413">
                  <c:v>126.22</c:v>
                </c:pt>
                <c:pt idx="414">
                  <c:v>127.77</c:v>
                </c:pt>
                <c:pt idx="415">
                  <c:v>111.19</c:v>
                </c:pt>
                <c:pt idx="416">
                  <c:v>96.38</c:v>
                </c:pt>
                <c:pt idx="417">
                  <c:v>70.84</c:v>
                </c:pt>
                <c:pt idx="418">
                  <c:v>49.1</c:v>
                </c:pt>
                <c:pt idx="419">
                  <c:v>35.590000000000003</c:v>
                </c:pt>
                <c:pt idx="420">
                  <c:v>36.840000000000003</c:v>
                </c:pt>
                <c:pt idx="421">
                  <c:v>38.56</c:v>
                </c:pt>
                <c:pt idx="422">
                  <c:v>45.96</c:v>
                </c:pt>
                <c:pt idx="423">
                  <c:v>49.58</c:v>
                </c:pt>
                <c:pt idx="424">
                  <c:v>56.77</c:v>
                </c:pt>
                <c:pt idx="425">
                  <c:v>66.37</c:v>
                </c:pt>
                <c:pt idx="426">
                  <c:v>63.46</c:v>
                </c:pt>
                <c:pt idx="427">
                  <c:v>68.09</c:v>
                </c:pt>
                <c:pt idx="428">
                  <c:v>67.650000000000006</c:v>
                </c:pt>
                <c:pt idx="429">
                  <c:v>72.06</c:v>
                </c:pt>
                <c:pt idx="430">
                  <c:v>74.400000000000006</c:v>
                </c:pt>
                <c:pt idx="431">
                  <c:v>72.67</c:v>
                </c:pt>
                <c:pt idx="432">
                  <c:v>75.069999999999993</c:v>
                </c:pt>
                <c:pt idx="433">
                  <c:v>73.73</c:v>
                </c:pt>
                <c:pt idx="434">
                  <c:v>76.77</c:v>
                </c:pt>
                <c:pt idx="435">
                  <c:v>80.03</c:v>
                </c:pt>
                <c:pt idx="436">
                  <c:v>71.150000000000006</c:v>
                </c:pt>
                <c:pt idx="437">
                  <c:v>71.91</c:v>
                </c:pt>
                <c:pt idx="438">
                  <c:v>73.27</c:v>
                </c:pt>
                <c:pt idx="439">
                  <c:v>73.52</c:v>
                </c:pt>
                <c:pt idx="440">
                  <c:v>73.150000000000006</c:v>
                </c:pt>
                <c:pt idx="441">
                  <c:v>76.900000000000006</c:v>
                </c:pt>
                <c:pt idx="442">
                  <c:v>79.92</c:v>
                </c:pt>
                <c:pt idx="443">
                  <c:v>85.59</c:v>
                </c:pt>
                <c:pt idx="444">
                  <c:v>87.61</c:v>
                </c:pt>
                <c:pt idx="445">
                  <c:v>91.42</c:v>
                </c:pt>
                <c:pt idx="446">
                  <c:v>102.43</c:v>
                </c:pt>
                <c:pt idx="447">
                  <c:v>113.02</c:v>
                </c:pt>
                <c:pt idx="448">
                  <c:v>107.98</c:v>
                </c:pt>
                <c:pt idx="449">
                  <c:v>105.38</c:v>
                </c:pt>
                <c:pt idx="450">
                  <c:v>105.94</c:v>
                </c:pt>
                <c:pt idx="451">
                  <c:v>99</c:v>
                </c:pt>
                <c:pt idx="452">
                  <c:v>101.05</c:v>
                </c:pt>
                <c:pt idx="453">
                  <c:v>101.99</c:v>
                </c:pt>
                <c:pt idx="454">
                  <c:v>107.67</c:v>
                </c:pt>
                <c:pt idx="455">
                  <c:v>106.52</c:v>
                </c:pt>
                <c:pt idx="456">
                  <c:v>105.25</c:v>
                </c:pt>
                <c:pt idx="457">
                  <c:v>108.08</c:v>
                </c:pt>
                <c:pt idx="458">
                  <c:v>111</c:v>
                </c:pt>
                <c:pt idx="459">
                  <c:v>108.54</c:v>
                </c:pt>
                <c:pt idx="460">
                  <c:v>103.26</c:v>
                </c:pt>
                <c:pt idx="461">
                  <c:v>92.18</c:v>
                </c:pt>
                <c:pt idx="462">
                  <c:v>92.99</c:v>
                </c:pt>
                <c:pt idx="463">
                  <c:v>97.04</c:v>
                </c:pt>
                <c:pt idx="464">
                  <c:v>101.82</c:v>
                </c:pt>
                <c:pt idx="465">
                  <c:v>100.92</c:v>
                </c:pt>
                <c:pt idx="466">
                  <c:v>98.07</c:v>
                </c:pt>
                <c:pt idx="467">
                  <c:v>93.7</c:v>
                </c:pt>
                <c:pt idx="468">
                  <c:v>97.91</c:v>
                </c:pt>
                <c:pt idx="469">
                  <c:v>99.23</c:v>
                </c:pt>
                <c:pt idx="470">
                  <c:v>99.11</c:v>
                </c:pt>
                <c:pt idx="471">
                  <c:v>96.45</c:v>
                </c:pt>
                <c:pt idx="472">
                  <c:v>98.5</c:v>
                </c:pt>
                <c:pt idx="473">
                  <c:v>97.17</c:v>
                </c:pt>
                <c:pt idx="474">
                  <c:v>101.56</c:v>
                </c:pt>
                <c:pt idx="475">
                  <c:v>104.16</c:v>
                </c:pt>
                <c:pt idx="476">
                  <c:v>103.49</c:v>
                </c:pt>
                <c:pt idx="477">
                  <c:v>97.84</c:v>
                </c:pt>
                <c:pt idx="478">
                  <c:v>90.36</c:v>
                </c:pt>
                <c:pt idx="479">
                  <c:v>90.57</c:v>
                </c:pt>
                <c:pt idx="480">
                  <c:v>89.63</c:v>
                </c:pt>
                <c:pt idx="481">
                  <c:v>96.04</c:v>
                </c:pt>
                <c:pt idx="482">
                  <c:v>97.04</c:v>
                </c:pt>
                <c:pt idx="483">
                  <c:v>97.3</c:v>
                </c:pt>
                <c:pt idx="484">
                  <c:v>98.44</c:v>
                </c:pt>
                <c:pt idx="485">
                  <c:v>100.17</c:v>
                </c:pt>
                <c:pt idx="486">
                  <c:v>98.66</c:v>
                </c:pt>
                <c:pt idx="487">
                  <c:v>93.23</c:v>
                </c:pt>
                <c:pt idx="488">
                  <c:v>89.39</c:v>
                </c:pt>
                <c:pt idx="489">
                  <c:v>81.27</c:v>
                </c:pt>
                <c:pt idx="490">
                  <c:v>72.290000000000006</c:v>
                </c:pt>
                <c:pt idx="491">
                  <c:v>55.79</c:v>
                </c:pt>
                <c:pt idx="492">
                  <c:v>42.5</c:v>
                </c:pt>
                <c:pt idx="493">
                  <c:v>42.5</c:v>
                </c:pt>
                <c:pt idx="494">
                  <c:v>43.5</c:v>
                </c:pt>
                <c:pt idx="495">
                  <c:v>45.5</c:v>
                </c:pt>
                <c:pt idx="496">
                  <c:v>47.5</c:v>
                </c:pt>
                <c:pt idx="497">
                  <c:v>49.5</c:v>
                </c:pt>
                <c:pt idx="498">
                  <c:v>51.5</c:v>
                </c:pt>
                <c:pt idx="499">
                  <c:v>53.5</c:v>
                </c:pt>
                <c:pt idx="500">
                  <c:v>55.5</c:v>
                </c:pt>
                <c:pt idx="501">
                  <c:v>57.5</c:v>
                </c:pt>
                <c:pt idx="502">
                  <c:v>60.5</c:v>
                </c:pt>
                <c:pt idx="503">
                  <c:v>63.5</c:v>
                </c:pt>
                <c:pt idx="504">
                  <c:v>62.5</c:v>
                </c:pt>
                <c:pt idx="505">
                  <c:v>64.5</c:v>
                </c:pt>
                <c:pt idx="506">
                  <c:v>66.5</c:v>
                </c:pt>
                <c:pt idx="507">
                  <c:v>67.5</c:v>
                </c:pt>
                <c:pt idx="508">
                  <c:v>68.5</c:v>
                </c:pt>
                <c:pt idx="509">
                  <c:v>69.5</c:v>
                </c:pt>
                <c:pt idx="510">
                  <c:v>69.5</c:v>
                </c:pt>
                <c:pt idx="511">
                  <c:v>69.5</c:v>
                </c:pt>
                <c:pt idx="512">
                  <c:v>68.5</c:v>
                </c:pt>
                <c:pt idx="513">
                  <c:v>67.5</c:v>
                </c:pt>
                <c:pt idx="514">
                  <c:v>67.5</c:v>
                </c:pt>
                <c:pt idx="515">
                  <c:v>68.5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'Crude Oil-M'!$A$560</c:f>
              <c:strCache>
                <c:ptCount val="1"/>
                <c:pt idx="0">
                  <c:v>Real Price (Jan 2015 $)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'Crude Oil-M'!$A$41:$A$556</c:f>
              <c:numCache>
                <c:formatCode>mmmm\ yyyy</c:formatCode>
                <c:ptCount val="516"/>
                <c:pt idx="0">
                  <c:v>27030</c:v>
                </c:pt>
                <c:pt idx="1">
                  <c:v>27061</c:v>
                </c:pt>
                <c:pt idx="2">
                  <c:v>27089</c:v>
                </c:pt>
                <c:pt idx="3">
                  <c:v>27120</c:v>
                </c:pt>
                <c:pt idx="4">
                  <c:v>27150</c:v>
                </c:pt>
                <c:pt idx="5">
                  <c:v>27181</c:v>
                </c:pt>
                <c:pt idx="6">
                  <c:v>27211</c:v>
                </c:pt>
                <c:pt idx="7">
                  <c:v>27242</c:v>
                </c:pt>
                <c:pt idx="8">
                  <c:v>27273</c:v>
                </c:pt>
                <c:pt idx="9">
                  <c:v>27303</c:v>
                </c:pt>
                <c:pt idx="10">
                  <c:v>27334</c:v>
                </c:pt>
                <c:pt idx="11">
                  <c:v>27364</c:v>
                </c:pt>
                <c:pt idx="12">
                  <c:v>27395</c:v>
                </c:pt>
                <c:pt idx="13">
                  <c:v>27426</c:v>
                </c:pt>
                <c:pt idx="14">
                  <c:v>27454</c:v>
                </c:pt>
                <c:pt idx="15">
                  <c:v>27485</c:v>
                </c:pt>
                <c:pt idx="16">
                  <c:v>27515</c:v>
                </c:pt>
                <c:pt idx="17">
                  <c:v>27546</c:v>
                </c:pt>
                <c:pt idx="18">
                  <c:v>27576</c:v>
                </c:pt>
                <c:pt idx="19">
                  <c:v>27607</c:v>
                </c:pt>
                <c:pt idx="20">
                  <c:v>27638</c:v>
                </c:pt>
                <c:pt idx="21">
                  <c:v>27668</c:v>
                </c:pt>
                <c:pt idx="22">
                  <c:v>27699</c:v>
                </c:pt>
                <c:pt idx="23">
                  <c:v>27729</c:v>
                </c:pt>
                <c:pt idx="24">
                  <c:v>27760</c:v>
                </c:pt>
                <c:pt idx="25">
                  <c:v>27791</c:v>
                </c:pt>
                <c:pt idx="26">
                  <c:v>27820</c:v>
                </c:pt>
                <c:pt idx="27">
                  <c:v>27851</c:v>
                </c:pt>
                <c:pt idx="28">
                  <c:v>27881</c:v>
                </c:pt>
                <c:pt idx="29">
                  <c:v>27912</c:v>
                </c:pt>
                <c:pt idx="30">
                  <c:v>27942</c:v>
                </c:pt>
                <c:pt idx="31">
                  <c:v>27973</c:v>
                </c:pt>
                <c:pt idx="32">
                  <c:v>28004</c:v>
                </c:pt>
                <c:pt idx="33">
                  <c:v>28034</c:v>
                </c:pt>
                <c:pt idx="34">
                  <c:v>28065</c:v>
                </c:pt>
                <c:pt idx="35">
                  <c:v>28095</c:v>
                </c:pt>
                <c:pt idx="36">
                  <c:v>28126</c:v>
                </c:pt>
                <c:pt idx="37">
                  <c:v>28157</c:v>
                </c:pt>
                <c:pt idx="38">
                  <c:v>28185</c:v>
                </c:pt>
                <c:pt idx="39">
                  <c:v>28216</c:v>
                </c:pt>
                <c:pt idx="40">
                  <c:v>28246</c:v>
                </c:pt>
                <c:pt idx="41">
                  <c:v>28277</c:v>
                </c:pt>
                <c:pt idx="42">
                  <c:v>28307</c:v>
                </c:pt>
                <c:pt idx="43">
                  <c:v>28338</c:v>
                </c:pt>
                <c:pt idx="44">
                  <c:v>28369</c:v>
                </c:pt>
                <c:pt idx="45">
                  <c:v>28399</c:v>
                </c:pt>
                <c:pt idx="46">
                  <c:v>28430</c:v>
                </c:pt>
                <c:pt idx="47">
                  <c:v>28460</c:v>
                </c:pt>
                <c:pt idx="48">
                  <c:v>28491</c:v>
                </c:pt>
                <c:pt idx="49">
                  <c:v>28522</c:v>
                </c:pt>
                <c:pt idx="50">
                  <c:v>28550</c:v>
                </c:pt>
                <c:pt idx="51">
                  <c:v>28581</c:v>
                </c:pt>
                <c:pt idx="52">
                  <c:v>28611</c:v>
                </c:pt>
                <c:pt idx="53">
                  <c:v>28642</c:v>
                </c:pt>
                <c:pt idx="54">
                  <c:v>28672</c:v>
                </c:pt>
                <c:pt idx="55">
                  <c:v>28703</c:v>
                </c:pt>
                <c:pt idx="56">
                  <c:v>28734</c:v>
                </c:pt>
                <c:pt idx="57">
                  <c:v>28764</c:v>
                </c:pt>
                <c:pt idx="58">
                  <c:v>28795</c:v>
                </c:pt>
                <c:pt idx="59">
                  <c:v>28825</c:v>
                </c:pt>
                <c:pt idx="60">
                  <c:v>28856</c:v>
                </c:pt>
                <c:pt idx="61">
                  <c:v>28887</c:v>
                </c:pt>
                <c:pt idx="62">
                  <c:v>28915</c:v>
                </c:pt>
                <c:pt idx="63">
                  <c:v>28946</c:v>
                </c:pt>
                <c:pt idx="64">
                  <c:v>28976</c:v>
                </c:pt>
                <c:pt idx="65">
                  <c:v>29007</c:v>
                </c:pt>
                <c:pt idx="66">
                  <c:v>29037</c:v>
                </c:pt>
                <c:pt idx="67">
                  <c:v>29068</c:v>
                </c:pt>
                <c:pt idx="68">
                  <c:v>29099</c:v>
                </c:pt>
                <c:pt idx="69">
                  <c:v>29129</c:v>
                </c:pt>
                <c:pt idx="70">
                  <c:v>29160</c:v>
                </c:pt>
                <c:pt idx="71">
                  <c:v>29190</c:v>
                </c:pt>
                <c:pt idx="72">
                  <c:v>29221</c:v>
                </c:pt>
                <c:pt idx="73">
                  <c:v>29252</c:v>
                </c:pt>
                <c:pt idx="74">
                  <c:v>29281</c:v>
                </c:pt>
                <c:pt idx="75">
                  <c:v>29312</c:v>
                </c:pt>
                <c:pt idx="76">
                  <c:v>29342</c:v>
                </c:pt>
                <c:pt idx="77">
                  <c:v>29373</c:v>
                </c:pt>
                <c:pt idx="78">
                  <c:v>29403</c:v>
                </c:pt>
                <c:pt idx="79">
                  <c:v>29434</c:v>
                </c:pt>
                <c:pt idx="80">
                  <c:v>29465</c:v>
                </c:pt>
                <c:pt idx="81">
                  <c:v>29495</c:v>
                </c:pt>
                <c:pt idx="82">
                  <c:v>29526</c:v>
                </c:pt>
                <c:pt idx="83">
                  <c:v>29556</c:v>
                </c:pt>
                <c:pt idx="84">
                  <c:v>29587</c:v>
                </c:pt>
                <c:pt idx="85">
                  <c:v>29618</c:v>
                </c:pt>
                <c:pt idx="86">
                  <c:v>29646</c:v>
                </c:pt>
                <c:pt idx="87">
                  <c:v>29677</c:v>
                </c:pt>
                <c:pt idx="88">
                  <c:v>29707</c:v>
                </c:pt>
                <c:pt idx="89">
                  <c:v>29738</c:v>
                </c:pt>
                <c:pt idx="90">
                  <c:v>29768</c:v>
                </c:pt>
                <c:pt idx="91">
                  <c:v>29799</c:v>
                </c:pt>
                <c:pt idx="92">
                  <c:v>29830</c:v>
                </c:pt>
                <c:pt idx="93">
                  <c:v>29860</c:v>
                </c:pt>
                <c:pt idx="94">
                  <c:v>29891</c:v>
                </c:pt>
                <c:pt idx="95">
                  <c:v>29921</c:v>
                </c:pt>
                <c:pt idx="96">
                  <c:v>29952</c:v>
                </c:pt>
                <c:pt idx="97">
                  <c:v>29983</c:v>
                </c:pt>
                <c:pt idx="98">
                  <c:v>30011</c:v>
                </c:pt>
                <c:pt idx="99">
                  <c:v>30042</c:v>
                </c:pt>
                <c:pt idx="100">
                  <c:v>30072</c:v>
                </c:pt>
                <c:pt idx="101">
                  <c:v>30103</c:v>
                </c:pt>
                <c:pt idx="102">
                  <c:v>30133</c:v>
                </c:pt>
                <c:pt idx="103">
                  <c:v>30164</c:v>
                </c:pt>
                <c:pt idx="104">
                  <c:v>30195</c:v>
                </c:pt>
                <c:pt idx="105">
                  <c:v>30225</c:v>
                </c:pt>
                <c:pt idx="106">
                  <c:v>30256</c:v>
                </c:pt>
                <c:pt idx="107">
                  <c:v>30286</c:v>
                </c:pt>
                <c:pt idx="108">
                  <c:v>30317</c:v>
                </c:pt>
                <c:pt idx="109">
                  <c:v>30348</c:v>
                </c:pt>
                <c:pt idx="110">
                  <c:v>30376</c:v>
                </c:pt>
                <c:pt idx="111">
                  <c:v>30407</c:v>
                </c:pt>
                <c:pt idx="112">
                  <c:v>30437</c:v>
                </c:pt>
                <c:pt idx="113">
                  <c:v>30468</c:v>
                </c:pt>
                <c:pt idx="114">
                  <c:v>30498</c:v>
                </c:pt>
                <c:pt idx="115">
                  <c:v>30529</c:v>
                </c:pt>
                <c:pt idx="116">
                  <c:v>30560</c:v>
                </c:pt>
                <c:pt idx="117">
                  <c:v>30590</c:v>
                </c:pt>
                <c:pt idx="118">
                  <c:v>30621</c:v>
                </c:pt>
                <c:pt idx="119">
                  <c:v>30651</c:v>
                </c:pt>
                <c:pt idx="120">
                  <c:v>30682</c:v>
                </c:pt>
                <c:pt idx="121">
                  <c:v>30713</c:v>
                </c:pt>
                <c:pt idx="122">
                  <c:v>30742</c:v>
                </c:pt>
                <c:pt idx="123">
                  <c:v>30773</c:v>
                </c:pt>
                <c:pt idx="124">
                  <c:v>30803</c:v>
                </c:pt>
                <c:pt idx="125">
                  <c:v>30834</c:v>
                </c:pt>
                <c:pt idx="126">
                  <c:v>30864</c:v>
                </c:pt>
                <c:pt idx="127">
                  <c:v>30895</c:v>
                </c:pt>
                <c:pt idx="128">
                  <c:v>30926</c:v>
                </c:pt>
                <c:pt idx="129">
                  <c:v>30956</c:v>
                </c:pt>
                <c:pt idx="130">
                  <c:v>30987</c:v>
                </c:pt>
                <c:pt idx="131">
                  <c:v>31017</c:v>
                </c:pt>
                <c:pt idx="132">
                  <c:v>31048</c:v>
                </c:pt>
                <c:pt idx="133">
                  <c:v>31079</c:v>
                </c:pt>
                <c:pt idx="134">
                  <c:v>31107</c:v>
                </c:pt>
                <c:pt idx="135">
                  <c:v>31138</c:v>
                </c:pt>
                <c:pt idx="136">
                  <c:v>31168</c:v>
                </c:pt>
                <c:pt idx="137">
                  <c:v>31199</c:v>
                </c:pt>
                <c:pt idx="138">
                  <c:v>31229</c:v>
                </c:pt>
                <c:pt idx="139">
                  <c:v>31260</c:v>
                </c:pt>
                <c:pt idx="140">
                  <c:v>31291</c:v>
                </c:pt>
                <c:pt idx="141">
                  <c:v>31321</c:v>
                </c:pt>
                <c:pt idx="142">
                  <c:v>31352</c:v>
                </c:pt>
                <c:pt idx="143">
                  <c:v>31382</c:v>
                </c:pt>
                <c:pt idx="144">
                  <c:v>31413</c:v>
                </c:pt>
                <c:pt idx="145">
                  <c:v>31444</c:v>
                </c:pt>
                <c:pt idx="146">
                  <c:v>31472</c:v>
                </c:pt>
                <c:pt idx="147">
                  <c:v>31503</c:v>
                </c:pt>
                <c:pt idx="148">
                  <c:v>31533</c:v>
                </c:pt>
                <c:pt idx="149">
                  <c:v>31564</c:v>
                </c:pt>
                <c:pt idx="150">
                  <c:v>31594</c:v>
                </c:pt>
                <c:pt idx="151">
                  <c:v>31625</c:v>
                </c:pt>
                <c:pt idx="152">
                  <c:v>31656</c:v>
                </c:pt>
                <c:pt idx="153">
                  <c:v>31686</c:v>
                </c:pt>
                <c:pt idx="154">
                  <c:v>31717</c:v>
                </c:pt>
                <c:pt idx="155">
                  <c:v>31747</c:v>
                </c:pt>
                <c:pt idx="156">
                  <c:v>31778</c:v>
                </c:pt>
                <c:pt idx="157">
                  <c:v>31809</c:v>
                </c:pt>
                <c:pt idx="158">
                  <c:v>31837</c:v>
                </c:pt>
                <c:pt idx="159">
                  <c:v>31868</c:v>
                </c:pt>
                <c:pt idx="160">
                  <c:v>31898</c:v>
                </c:pt>
                <c:pt idx="161">
                  <c:v>31929</c:v>
                </c:pt>
                <c:pt idx="162">
                  <c:v>31959</c:v>
                </c:pt>
                <c:pt idx="163">
                  <c:v>31990</c:v>
                </c:pt>
                <c:pt idx="164">
                  <c:v>32021</c:v>
                </c:pt>
                <c:pt idx="165">
                  <c:v>32051</c:v>
                </c:pt>
                <c:pt idx="166">
                  <c:v>32082</c:v>
                </c:pt>
                <c:pt idx="167">
                  <c:v>32112</c:v>
                </c:pt>
                <c:pt idx="168">
                  <c:v>32143</c:v>
                </c:pt>
                <c:pt idx="169">
                  <c:v>32174</c:v>
                </c:pt>
                <c:pt idx="170">
                  <c:v>32203</c:v>
                </c:pt>
                <c:pt idx="171">
                  <c:v>32234</c:v>
                </c:pt>
                <c:pt idx="172">
                  <c:v>32264</c:v>
                </c:pt>
                <c:pt idx="173">
                  <c:v>32295</c:v>
                </c:pt>
                <c:pt idx="174">
                  <c:v>32325</c:v>
                </c:pt>
                <c:pt idx="175">
                  <c:v>32356</c:v>
                </c:pt>
                <c:pt idx="176">
                  <c:v>32387</c:v>
                </c:pt>
                <c:pt idx="177">
                  <c:v>32417</c:v>
                </c:pt>
                <c:pt idx="178">
                  <c:v>32448</c:v>
                </c:pt>
                <c:pt idx="179">
                  <c:v>32478</c:v>
                </c:pt>
                <c:pt idx="180">
                  <c:v>32509</c:v>
                </c:pt>
                <c:pt idx="181">
                  <c:v>32540</c:v>
                </c:pt>
                <c:pt idx="182">
                  <c:v>32568</c:v>
                </c:pt>
                <c:pt idx="183">
                  <c:v>32599</c:v>
                </c:pt>
                <c:pt idx="184">
                  <c:v>32629</c:v>
                </c:pt>
                <c:pt idx="185">
                  <c:v>32660</c:v>
                </c:pt>
                <c:pt idx="186">
                  <c:v>32690</c:v>
                </c:pt>
                <c:pt idx="187">
                  <c:v>32721</c:v>
                </c:pt>
                <c:pt idx="188">
                  <c:v>32752</c:v>
                </c:pt>
                <c:pt idx="189">
                  <c:v>32782</c:v>
                </c:pt>
                <c:pt idx="190">
                  <c:v>32813</c:v>
                </c:pt>
                <c:pt idx="191">
                  <c:v>32843</c:v>
                </c:pt>
                <c:pt idx="192">
                  <c:v>32874</c:v>
                </c:pt>
                <c:pt idx="193">
                  <c:v>32905</c:v>
                </c:pt>
                <c:pt idx="194">
                  <c:v>32933</c:v>
                </c:pt>
                <c:pt idx="195">
                  <c:v>32964</c:v>
                </c:pt>
                <c:pt idx="196">
                  <c:v>32994</c:v>
                </c:pt>
                <c:pt idx="197">
                  <c:v>33025</c:v>
                </c:pt>
                <c:pt idx="198">
                  <c:v>33055</c:v>
                </c:pt>
                <c:pt idx="199">
                  <c:v>33086</c:v>
                </c:pt>
                <c:pt idx="200">
                  <c:v>33117</c:v>
                </c:pt>
                <c:pt idx="201">
                  <c:v>33147</c:v>
                </c:pt>
                <c:pt idx="202">
                  <c:v>33178</c:v>
                </c:pt>
                <c:pt idx="203">
                  <c:v>33208</c:v>
                </c:pt>
                <c:pt idx="204">
                  <c:v>33239</c:v>
                </c:pt>
                <c:pt idx="205">
                  <c:v>33270</c:v>
                </c:pt>
                <c:pt idx="206">
                  <c:v>33298</c:v>
                </c:pt>
                <c:pt idx="207">
                  <c:v>33329</c:v>
                </c:pt>
                <c:pt idx="208">
                  <c:v>33359</c:v>
                </c:pt>
                <c:pt idx="209">
                  <c:v>33390</c:v>
                </c:pt>
                <c:pt idx="210">
                  <c:v>33420</c:v>
                </c:pt>
                <c:pt idx="211">
                  <c:v>33451</c:v>
                </c:pt>
                <c:pt idx="212">
                  <c:v>33482</c:v>
                </c:pt>
                <c:pt idx="213">
                  <c:v>33512</c:v>
                </c:pt>
                <c:pt idx="214">
                  <c:v>33543</c:v>
                </c:pt>
                <c:pt idx="215">
                  <c:v>33573</c:v>
                </c:pt>
                <c:pt idx="216">
                  <c:v>33604</c:v>
                </c:pt>
                <c:pt idx="217">
                  <c:v>33635</c:v>
                </c:pt>
                <c:pt idx="218">
                  <c:v>33664</c:v>
                </c:pt>
                <c:pt idx="219">
                  <c:v>33695</c:v>
                </c:pt>
                <c:pt idx="220">
                  <c:v>33725</c:v>
                </c:pt>
                <c:pt idx="221">
                  <c:v>33756</c:v>
                </c:pt>
                <c:pt idx="222">
                  <c:v>33786</c:v>
                </c:pt>
                <c:pt idx="223">
                  <c:v>33817</c:v>
                </c:pt>
                <c:pt idx="224">
                  <c:v>33848</c:v>
                </c:pt>
                <c:pt idx="225">
                  <c:v>33878</c:v>
                </c:pt>
                <c:pt idx="226">
                  <c:v>33909</c:v>
                </c:pt>
                <c:pt idx="227">
                  <c:v>33939</c:v>
                </c:pt>
                <c:pt idx="228">
                  <c:v>33970</c:v>
                </c:pt>
                <c:pt idx="229">
                  <c:v>34001</c:v>
                </c:pt>
                <c:pt idx="230">
                  <c:v>34029</c:v>
                </c:pt>
                <c:pt idx="231">
                  <c:v>34060</c:v>
                </c:pt>
                <c:pt idx="232">
                  <c:v>34090</c:v>
                </c:pt>
                <c:pt idx="233">
                  <c:v>34121</c:v>
                </c:pt>
                <c:pt idx="234">
                  <c:v>34151</c:v>
                </c:pt>
                <c:pt idx="235">
                  <c:v>34182</c:v>
                </c:pt>
                <c:pt idx="236">
                  <c:v>34213</c:v>
                </c:pt>
                <c:pt idx="237">
                  <c:v>34243</c:v>
                </c:pt>
                <c:pt idx="238">
                  <c:v>34274</c:v>
                </c:pt>
                <c:pt idx="239">
                  <c:v>34304</c:v>
                </c:pt>
                <c:pt idx="240">
                  <c:v>34335</c:v>
                </c:pt>
                <c:pt idx="241">
                  <c:v>34366</c:v>
                </c:pt>
                <c:pt idx="242">
                  <c:v>34394</c:v>
                </c:pt>
                <c:pt idx="243">
                  <c:v>34425</c:v>
                </c:pt>
                <c:pt idx="244">
                  <c:v>34455</c:v>
                </c:pt>
                <c:pt idx="245">
                  <c:v>34486</c:v>
                </c:pt>
                <c:pt idx="246">
                  <c:v>34516</c:v>
                </c:pt>
                <c:pt idx="247">
                  <c:v>34547</c:v>
                </c:pt>
                <c:pt idx="248">
                  <c:v>34578</c:v>
                </c:pt>
                <c:pt idx="249">
                  <c:v>34608</c:v>
                </c:pt>
                <c:pt idx="250">
                  <c:v>34639</c:v>
                </c:pt>
                <c:pt idx="251">
                  <c:v>34669</c:v>
                </c:pt>
                <c:pt idx="252">
                  <c:v>34700</c:v>
                </c:pt>
                <c:pt idx="253">
                  <c:v>34731</c:v>
                </c:pt>
                <c:pt idx="254">
                  <c:v>34759</c:v>
                </c:pt>
                <c:pt idx="255">
                  <c:v>34790</c:v>
                </c:pt>
                <c:pt idx="256">
                  <c:v>34820</c:v>
                </c:pt>
                <c:pt idx="257">
                  <c:v>34851</c:v>
                </c:pt>
                <c:pt idx="258">
                  <c:v>34881</c:v>
                </c:pt>
                <c:pt idx="259">
                  <c:v>34912</c:v>
                </c:pt>
                <c:pt idx="260">
                  <c:v>34943</c:v>
                </c:pt>
                <c:pt idx="261">
                  <c:v>34973</c:v>
                </c:pt>
                <c:pt idx="262">
                  <c:v>35004</c:v>
                </c:pt>
                <c:pt idx="263">
                  <c:v>35034</c:v>
                </c:pt>
                <c:pt idx="264">
                  <c:v>35065</c:v>
                </c:pt>
                <c:pt idx="265">
                  <c:v>35096</c:v>
                </c:pt>
                <c:pt idx="266">
                  <c:v>35125</c:v>
                </c:pt>
                <c:pt idx="267">
                  <c:v>35156</c:v>
                </c:pt>
                <c:pt idx="268">
                  <c:v>35186</c:v>
                </c:pt>
                <c:pt idx="269">
                  <c:v>35217</c:v>
                </c:pt>
                <c:pt idx="270">
                  <c:v>35247</c:v>
                </c:pt>
                <c:pt idx="271">
                  <c:v>35278</c:v>
                </c:pt>
                <c:pt idx="272">
                  <c:v>35309</c:v>
                </c:pt>
                <c:pt idx="273">
                  <c:v>35339</c:v>
                </c:pt>
                <c:pt idx="274">
                  <c:v>35370</c:v>
                </c:pt>
                <c:pt idx="275">
                  <c:v>35400</c:v>
                </c:pt>
                <c:pt idx="276">
                  <c:v>35431</c:v>
                </c:pt>
                <c:pt idx="277">
                  <c:v>35462</c:v>
                </c:pt>
                <c:pt idx="278">
                  <c:v>35490</c:v>
                </c:pt>
                <c:pt idx="279">
                  <c:v>35521</c:v>
                </c:pt>
                <c:pt idx="280">
                  <c:v>35551</c:v>
                </c:pt>
                <c:pt idx="281">
                  <c:v>35582</c:v>
                </c:pt>
                <c:pt idx="282">
                  <c:v>35612</c:v>
                </c:pt>
                <c:pt idx="283">
                  <c:v>35643</c:v>
                </c:pt>
                <c:pt idx="284">
                  <c:v>35674</c:v>
                </c:pt>
                <c:pt idx="285">
                  <c:v>35704</c:v>
                </c:pt>
                <c:pt idx="286">
                  <c:v>35735</c:v>
                </c:pt>
                <c:pt idx="287">
                  <c:v>35765</c:v>
                </c:pt>
                <c:pt idx="288">
                  <c:v>35796</c:v>
                </c:pt>
                <c:pt idx="289">
                  <c:v>35827</c:v>
                </c:pt>
                <c:pt idx="290">
                  <c:v>35855</c:v>
                </c:pt>
                <c:pt idx="291">
                  <c:v>35886</c:v>
                </c:pt>
                <c:pt idx="292">
                  <c:v>35916</c:v>
                </c:pt>
                <c:pt idx="293">
                  <c:v>35947</c:v>
                </c:pt>
                <c:pt idx="294">
                  <c:v>35977</c:v>
                </c:pt>
                <c:pt idx="295">
                  <c:v>36008</c:v>
                </c:pt>
                <c:pt idx="296">
                  <c:v>36039</c:v>
                </c:pt>
                <c:pt idx="297">
                  <c:v>36069</c:v>
                </c:pt>
                <c:pt idx="298">
                  <c:v>36100</c:v>
                </c:pt>
                <c:pt idx="299">
                  <c:v>36130</c:v>
                </c:pt>
                <c:pt idx="300">
                  <c:v>36161</c:v>
                </c:pt>
                <c:pt idx="301">
                  <c:v>36192</c:v>
                </c:pt>
                <c:pt idx="302">
                  <c:v>36220</c:v>
                </c:pt>
                <c:pt idx="303">
                  <c:v>36251</c:v>
                </c:pt>
                <c:pt idx="304">
                  <c:v>36281</c:v>
                </c:pt>
                <c:pt idx="305">
                  <c:v>36312</c:v>
                </c:pt>
                <c:pt idx="306">
                  <c:v>36342</c:v>
                </c:pt>
                <c:pt idx="307">
                  <c:v>36373</c:v>
                </c:pt>
                <c:pt idx="308">
                  <c:v>36404</c:v>
                </c:pt>
                <c:pt idx="309">
                  <c:v>36434</c:v>
                </c:pt>
                <c:pt idx="310">
                  <c:v>36465</c:v>
                </c:pt>
                <c:pt idx="311">
                  <c:v>36495</c:v>
                </c:pt>
                <c:pt idx="312">
                  <c:v>36526</c:v>
                </c:pt>
                <c:pt idx="313">
                  <c:v>36557</c:v>
                </c:pt>
                <c:pt idx="314">
                  <c:v>36586</c:v>
                </c:pt>
                <c:pt idx="315">
                  <c:v>36617</c:v>
                </c:pt>
                <c:pt idx="316">
                  <c:v>36647</c:v>
                </c:pt>
                <c:pt idx="317">
                  <c:v>36678</c:v>
                </c:pt>
                <c:pt idx="318">
                  <c:v>36708</c:v>
                </c:pt>
                <c:pt idx="319">
                  <c:v>36739</c:v>
                </c:pt>
                <c:pt idx="320">
                  <c:v>36770</c:v>
                </c:pt>
                <c:pt idx="321">
                  <c:v>36800</c:v>
                </c:pt>
                <c:pt idx="322">
                  <c:v>36831</c:v>
                </c:pt>
                <c:pt idx="323">
                  <c:v>36861</c:v>
                </c:pt>
                <c:pt idx="324">
                  <c:v>36892</c:v>
                </c:pt>
                <c:pt idx="325">
                  <c:v>36923</c:v>
                </c:pt>
                <c:pt idx="326">
                  <c:v>36951</c:v>
                </c:pt>
                <c:pt idx="327">
                  <c:v>36982</c:v>
                </c:pt>
                <c:pt idx="328">
                  <c:v>37012</c:v>
                </c:pt>
                <c:pt idx="329">
                  <c:v>37043</c:v>
                </c:pt>
                <c:pt idx="330">
                  <c:v>37073</c:v>
                </c:pt>
                <c:pt idx="331">
                  <c:v>37104</c:v>
                </c:pt>
                <c:pt idx="332">
                  <c:v>37135</c:v>
                </c:pt>
                <c:pt idx="333">
                  <c:v>37165</c:v>
                </c:pt>
                <c:pt idx="334">
                  <c:v>37196</c:v>
                </c:pt>
                <c:pt idx="335">
                  <c:v>37226</c:v>
                </c:pt>
                <c:pt idx="336">
                  <c:v>37257</c:v>
                </c:pt>
                <c:pt idx="337">
                  <c:v>37288</c:v>
                </c:pt>
                <c:pt idx="338">
                  <c:v>37316</c:v>
                </c:pt>
                <c:pt idx="339">
                  <c:v>37347</c:v>
                </c:pt>
                <c:pt idx="340">
                  <c:v>37377</c:v>
                </c:pt>
                <c:pt idx="341">
                  <c:v>37408</c:v>
                </c:pt>
                <c:pt idx="342">
                  <c:v>37438</c:v>
                </c:pt>
                <c:pt idx="343">
                  <c:v>37469</c:v>
                </c:pt>
                <c:pt idx="344">
                  <c:v>37500</c:v>
                </c:pt>
                <c:pt idx="345">
                  <c:v>37530</c:v>
                </c:pt>
                <c:pt idx="346">
                  <c:v>37561</c:v>
                </c:pt>
                <c:pt idx="347">
                  <c:v>37591</c:v>
                </c:pt>
                <c:pt idx="348">
                  <c:v>37622</c:v>
                </c:pt>
                <c:pt idx="349">
                  <c:v>37653</c:v>
                </c:pt>
                <c:pt idx="350">
                  <c:v>37681</c:v>
                </c:pt>
                <c:pt idx="351">
                  <c:v>37712</c:v>
                </c:pt>
                <c:pt idx="352">
                  <c:v>37742</c:v>
                </c:pt>
                <c:pt idx="353">
                  <c:v>37773</c:v>
                </c:pt>
                <c:pt idx="354">
                  <c:v>37803</c:v>
                </c:pt>
                <c:pt idx="355">
                  <c:v>37834</c:v>
                </c:pt>
                <c:pt idx="356">
                  <c:v>37865</c:v>
                </c:pt>
                <c:pt idx="357">
                  <c:v>37895</c:v>
                </c:pt>
                <c:pt idx="358">
                  <c:v>37926</c:v>
                </c:pt>
                <c:pt idx="359">
                  <c:v>37956</c:v>
                </c:pt>
                <c:pt idx="360">
                  <c:v>37987</c:v>
                </c:pt>
                <c:pt idx="361">
                  <c:v>38018</c:v>
                </c:pt>
                <c:pt idx="362">
                  <c:v>38047</c:v>
                </c:pt>
                <c:pt idx="363">
                  <c:v>38078</c:v>
                </c:pt>
                <c:pt idx="364">
                  <c:v>38108</c:v>
                </c:pt>
                <c:pt idx="365">
                  <c:v>38139</c:v>
                </c:pt>
                <c:pt idx="366">
                  <c:v>38169</c:v>
                </c:pt>
                <c:pt idx="367">
                  <c:v>38200</c:v>
                </c:pt>
                <c:pt idx="368">
                  <c:v>38231</c:v>
                </c:pt>
                <c:pt idx="369">
                  <c:v>38261</c:v>
                </c:pt>
                <c:pt idx="370">
                  <c:v>38292</c:v>
                </c:pt>
                <c:pt idx="371">
                  <c:v>38322</c:v>
                </c:pt>
                <c:pt idx="372">
                  <c:v>38353</c:v>
                </c:pt>
                <c:pt idx="373">
                  <c:v>38384</c:v>
                </c:pt>
                <c:pt idx="374">
                  <c:v>38412</c:v>
                </c:pt>
                <c:pt idx="375">
                  <c:v>38443</c:v>
                </c:pt>
                <c:pt idx="376">
                  <c:v>38473</c:v>
                </c:pt>
                <c:pt idx="377">
                  <c:v>38504</c:v>
                </c:pt>
                <c:pt idx="378">
                  <c:v>38534</c:v>
                </c:pt>
                <c:pt idx="379">
                  <c:v>38565</c:v>
                </c:pt>
                <c:pt idx="380">
                  <c:v>38596</c:v>
                </c:pt>
                <c:pt idx="381">
                  <c:v>38626</c:v>
                </c:pt>
                <c:pt idx="382">
                  <c:v>38657</c:v>
                </c:pt>
                <c:pt idx="383">
                  <c:v>38687</c:v>
                </c:pt>
                <c:pt idx="384">
                  <c:v>38718</c:v>
                </c:pt>
                <c:pt idx="385">
                  <c:v>38749</c:v>
                </c:pt>
                <c:pt idx="386">
                  <c:v>38777</c:v>
                </c:pt>
                <c:pt idx="387">
                  <c:v>38808</c:v>
                </c:pt>
                <c:pt idx="388">
                  <c:v>38838</c:v>
                </c:pt>
                <c:pt idx="389">
                  <c:v>38869</c:v>
                </c:pt>
                <c:pt idx="390">
                  <c:v>38899</c:v>
                </c:pt>
                <c:pt idx="391">
                  <c:v>38930</c:v>
                </c:pt>
                <c:pt idx="392">
                  <c:v>38961</c:v>
                </c:pt>
                <c:pt idx="393">
                  <c:v>38991</c:v>
                </c:pt>
                <c:pt idx="394">
                  <c:v>39022</c:v>
                </c:pt>
                <c:pt idx="395">
                  <c:v>39052</c:v>
                </c:pt>
                <c:pt idx="396">
                  <c:v>39083</c:v>
                </c:pt>
                <c:pt idx="397">
                  <c:v>39114</c:v>
                </c:pt>
                <c:pt idx="398">
                  <c:v>39142</c:v>
                </c:pt>
                <c:pt idx="399">
                  <c:v>39173</c:v>
                </c:pt>
                <c:pt idx="400">
                  <c:v>39203</c:v>
                </c:pt>
                <c:pt idx="401">
                  <c:v>39234</c:v>
                </c:pt>
                <c:pt idx="402">
                  <c:v>39264</c:v>
                </c:pt>
                <c:pt idx="403">
                  <c:v>39295</c:v>
                </c:pt>
                <c:pt idx="404">
                  <c:v>39326</c:v>
                </c:pt>
                <c:pt idx="405">
                  <c:v>39356</c:v>
                </c:pt>
                <c:pt idx="406">
                  <c:v>39387</c:v>
                </c:pt>
                <c:pt idx="407">
                  <c:v>39417</c:v>
                </c:pt>
                <c:pt idx="408">
                  <c:v>39448</c:v>
                </c:pt>
                <c:pt idx="409">
                  <c:v>39479</c:v>
                </c:pt>
                <c:pt idx="410">
                  <c:v>39508</c:v>
                </c:pt>
                <c:pt idx="411">
                  <c:v>39539</c:v>
                </c:pt>
                <c:pt idx="412">
                  <c:v>39569</c:v>
                </c:pt>
                <c:pt idx="413">
                  <c:v>39600</c:v>
                </c:pt>
                <c:pt idx="414">
                  <c:v>39630</c:v>
                </c:pt>
                <c:pt idx="415">
                  <c:v>39661</c:v>
                </c:pt>
                <c:pt idx="416">
                  <c:v>39692</c:v>
                </c:pt>
                <c:pt idx="417">
                  <c:v>39722</c:v>
                </c:pt>
                <c:pt idx="418">
                  <c:v>39753</c:v>
                </c:pt>
                <c:pt idx="419">
                  <c:v>39783</c:v>
                </c:pt>
                <c:pt idx="420">
                  <c:v>39814</c:v>
                </c:pt>
                <c:pt idx="421">
                  <c:v>39845</c:v>
                </c:pt>
                <c:pt idx="422">
                  <c:v>39873</c:v>
                </c:pt>
                <c:pt idx="423">
                  <c:v>39904</c:v>
                </c:pt>
                <c:pt idx="424">
                  <c:v>39934</c:v>
                </c:pt>
                <c:pt idx="425">
                  <c:v>39965</c:v>
                </c:pt>
                <c:pt idx="426">
                  <c:v>39995</c:v>
                </c:pt>
                <c:pt idx="427">
                  <c:v>40026</c:v>
                </c:pt>
                <c:pt idx="428">
                  <c:v>40057</c:v>
                </c:pt>
                <c:pt idx="429">
                  <c:v>40087</c:v>
                </c:pt>
                <c:pt idx="430">
                  <c:v>40118</c:v>
                </c:pt>
                <c:pt idx="431">
                  <c:v>40148</c:v>
                </c:pt>
                <c:pt idx="432">
                  <c:v>40179</c:v>
                </c:pt>
                <c:pt idx="433">
                  <c:v>40210</c:v>
                </c:pt>
                <c:pt idx="434">
                  <c:v>40238</c:v>
                </c:pt>
                <c:pt idx="435">
                  <c:v>40269</c:v>
                </c:pt>
                <c:pt idx="436">
                  <c:v>40299</c:v>
                </c:pt>
                <c:pt idx="437">
                  <c:v>40330</c:v>
                </c:pt>
                <c:pt idx="438">
                  <c:v>40360</c:v>
                </c:pt>
                <c:pt idx="439">
                  <c:v>40391</c:v>
                </c:pt>
                <c:pt idx="440">
                  <c:v>40422</c:v>
                </c:pt>
                <c:pt idx="441">
                  <c:v>40452</c:v>
                </c:pt>
                <c:pt idx="442">
                  <c:v>40483</c:v>
                </c:pt>
                <c:pt idx="443">
                  <c:v>40513</c:v>
                </c:pt>
                <c:pt idx="444">
                  <c:v>40544</c:v>
                </c:pt>
                <c:pt idx="445">
                  <c:v>40575</c:v>
                </c:pt>
                <c:pt idx="446">
                  <c:v>40603</c:v>
                </c:pt>
                <c:pt idx="447">
                  <c:v>40634</c:v>
                </c:pt>
                <c:pt idx="448">
                  <c:v>40664</c:v>
                </c:pt>
                <c:pt idx="449">
                  <c:v>40695</c:v>
                </c:pt>
                <c:pt idx="450">
                  <c:v>40725</c:v>
                </c:pt>
                <c:pt idx="451">
                  <c:v>40756</c:v>
                </c:pt>
                <c:pt idx="452">
                  <c:v>40787</c:v>
                </c:pt>
                <c:pt idx="453">
                  <c:v>40817</c:v>
                </c:pt>
                <c:pt idx="454">
                  <c:v>40848</c:v>
                </c:pt>
                <c:pt idx="455">
                  <c:v>40878</c:v>
                </c:pt>
                <c:pt idx="456">
                  <c:v>40909</c:v>
                </c:pt>
                <c:pt idx="457">
                  <c:v>40940</c:v>
                </c:pt>
                <c:pt idx="458">
                  <c:v>40969</c:v>
                </c:pt>
                <c:pt idx="459">
                  <c:v>41000</c:v>
                </c:pt>
                <c:pt idx="460">
                  <c:v>41030</c:v>
                </c:pt>
                <c:pt idx="461">
                  <c:v>41061</c:v>
                </c:pt>
                <c:pt idx="462">
                  <c:v>41091</c:v>
                </c:pt>
                <c:pt idx="463">
                  <c:v>41122</c:v>
                </c:pt>
                <c:pt idx="464">
                  <c:v>41153</c:v>
                </c:pt>
                <c:pt idx="465">
                  <c:v>41183</c:v>
                </c:pt>
                <c:pt idx="466">
                  <c:v>41214</c:v>
                </c:pt>
                <c:pt idx="467">
                  <c:v>41244</c:v>
                </c:pt>
                <c:pt idx="468">
                  <c:v>41275</c:v>
                </c:pt>
                <c:pt idx="469">
                  <c:v>41306</c:v>
                </c:pt>
                <c:pt idx="470">
                  <c:v>41334</c:v>
                </c:pt>
                <c:pt idx="471">
                  <c:v>41365</c:v>
                </c:pt>
                <c:pt idx="472">
                  <c:v>41395</c:v>
                </c:pt>
                <c:pt idx="473">
                  <c:v>41426</c:v>
                </c:pt>
                <c:pt idx="474">
                  <c:v>41456</c:v>
                </c:pt>
                <c:pt idx="475">
                  <c:v>41487</c:v>
                </c:pt>
                <c:pt idx="476">
                  <c:v>41518</c:v>
                </c:pt>
                <c:pt idx="477">
                  <c:v>41548</c:v>
                </c:pt>
                <c:pt idx="478">
                  <c:v>41579</c:v>
                </c:pt>
                <c:pt idx="479">
                  <c:v>41609</c:v>
                </c:pt>
                <c:pt idx="480">
                  <c:v>41640</c:v>
                </c:pt>
                <c:pt idx="481">
                  <c:v>41671</c:v>
                </c:pt>
                <c:pt idx="482">
                  <c:v>41699</c:v>
                </c:pt>
                <c:pt idx="483">
                  <c:v>41730</c:v>
                </c:pt>
                <c:pt idx="484">
                  <c:v>41760</c:v>
                </c:pt>
                <c:pt idx="485">
                  <c:v>41791</c:v>
                </c:pt>
                <c:pt idx="486">
                  <c:v>41821</c:v>
                </c:pt>
                <c:pt idx="487">
                  <c:v>41852</c:v>
                </c:pt>
                <c:pt idx="488">
                  <c:v>41883</c:v>
                </c:pt>
                <c:pt idx="489">
                  <c:v>41913</c:v>
                </c:pt>
                <c:pt idx="490">
                  <c:v>41944</c:v>
                </c:pt>
                <c:pt idx="491">
                  <c:v>41974</c:v>
                </c:pt>
                <c:pt idx="492">
                  <c:v>42005</c:v>
                </c:pt>
                <c:pt idx="493">
                  <c:v>42036</c:v>
                </c:pt>
                <c:pt idx="494">
                  <c:v>42064</c:v>
                </c:pt>
                <c:pt idx="495">
                  <c:v>42095</c:v>
                </c:pt>
                <c:pt idx="496">
                  <c:v>42125</c:v>
                </c:pt>
                <c:pt idx="497">
                  <c:v>42156</c:v>
                </c:pt>
                <c:pt idx="498">
                  <c:v>42186</c:v>
                </c:pt>
                <c:pt idx="499">
                  <c:v>42217</c:v>
                </c:pt>
                <c:pt idx="500">
                  <c:v>42248</c:v>
                </c:pt>
                <c:pt idx="501">
                  <c:v>42278</c:v>
                </c:pt>
                <c:pt idx="502">
                  <c:v>42309</c:v>
                </c:pt>
                <c:pt idx="503">
                  <c:v>42339</c:v>
                </c:pt>
                <c:pt idx="504">
                  <c:v>42370</c:v>
                </c:pt>
                <c:pt idx="505">
                  <c:v>42401</c:v>
                </c:pt>
                <c:pt idx="506">
                  <c:v>42430</c:v>
                </c:pt>
                <c:pt idx="507">
                  <c:v>42461</c:v>
                </c:pt>
                <c:pt idx="508">
                  <c:v>42491</c:v>
                </c:pt>
                <c:pt idx="509">
                  <c:v>42522</c:v>
                </c:pt>
                <c:pt idx="510">
                  <c:v>42552</c:v>
                </c:pt>
                <c:pt idx="511">
                  <c:v>42583</c:v>
                </c:pt>
                <c:pt idx="512">
                  <c:v>42614</c:v>
                </c:pt>
                <c:pt idx="513">
                  <c:v>42644</c:v>
                </c:pt>
                <c:pt idx="514">
                  <c:v>42675</c:v>
                </c:pt>
                <c:pt idx="515">
                  <c:v>42705</c:v>
                </c:pt>
              </c:numCache>
            </c:numRef>
          </c:cat>
          <c:val>
            <c:numRef>
              <c:f>'Crude Oil-M'!$D$41:$D$556</c:f>
              <c:numCache>
                <c:formatCode>0.00</c:formatCode>
                <c:ptCount val="516"/>
                <c:pt idx="0">
                  <c:v>48.515441153846147</c:v>
                </c:pt>
                <c:pt idx="1">
                  <c:v>62.318277589852009</c:v>
                </c:pt>
                <c:pt idx="2">
                  <c:v>63.053287907949795</c:v>
                </c:pt>
                <c:pt idx="3">
                  <c:v>62.610801829521833</c:v>
                </c:pt>
                <c:pt idx="4">
                  <c:v>63.428135555555556</c:v>
                </c:pt>
                <c:pt idx="5">
                  <c:v>63.103627836734695</c:v>
                </c:pt>
                <c:pt idx="6">
                  <c:v>61.230879310344825</c:v>
                </c:pt>
                <c:pt idx="7">
                  <c:v>60.16250885771543</c:v>
                </c:pt>
                <c:pt idx="8">
                  <c:v>58.628365256916993</c:v>
                </c:pt>
                <c:pt idx="9">
                  <c:v>57.750724235294115</c:v>
                </c:pt>
                <c:pt idx="10">
                  <c:v>57.603791883495141</c:v>
                </c:pt>
                <c:pt idx="11">
                  <c:v>58.482765086705207</c:v>
                </c:pt>
                <c:pt idx="12">
                  <c:v>57.809130745697892</c:v>
                </c:pt>
                <c:pt idx="13">
                  <c:v>58.739737072243344</c:v>
                </c:pt>
                <c:pt idx="14">
                  <c:v>59.548576363636357</c:v>
                </c:pt>
                <c:pt idx="15">
                  <c:v>59.23452158490565</c:v>
                </c:pt>
                <c:pt idx="16">
                  <c:v>59.167556271186434</c:v>
                </c:pt>
                <c:pt idx="17">
                  <c:v>62.619542242990654</c:v>
                </c:pt>
                <c:pt idx="18">
                  <c:v>61.513599666666657</c:v>
                </c:pt>
                <c:pt idx="19">
                  <c:v>62.247628228782283</c:v>
                </c:pt>
                <c:pt idx="20">
                  <c:v>60.880988571428567</c:v>
                </c:pt>
                <c:pt idx="21">
                  <c:v>63.222091147540986</c:v>
                </c:pt>
                <c:pt idx="22">
                  <c:v>64.391706618444829</c:v>
                </c:pt>
                <c:pt idx="23">
                  <c:v>63.064868956834523</c:v>
                </c:pt>
                <c:pt idx="24">
                  <c:v>56.30460999999999</c:v>
                </c:pt>
                <c:pt idx="25">
                  <c:v>56.161532093023247</c:v>
                </c:pt>
                <c:pt idx="26">
                  <c:v>57.118205249999995</c:v>
                </c:pt>
                <c:pt idx="27">
                  <c:v>56.509953048128338</c:v>
                </c:pt>
                <c:pt idx="28">
                  <c:v>56.293325425531918</c:v>
                </c:pt>
                <c:pt idx="29">
                  <c:v>56.287772698412702</c:v>
                </c:pt>
                <c:pt idx="30">
                  <c:v>56.11613147368422</c:v>
                </c:pt>
                <c:pt idx="31">
                  <c:v>56.111564607329839</c:v>
                </c:pt>
                <c:pt idx="32">
                  <c:v>55.36717218750001</c:v>
                </c:pt>
                <c:pt idx="33">
                  <c:v>55.162077823834203</c:v>
                </c:pt>
                <c:pt idx="34">
                  <c:v>55.338944096385539</c:v>
                </c:pt>
                <c:pt idx="35">
                  <c:v>55.581701609589054</c:v>
                </c:pt>
                <c:pt idx="36">
                  <c:v>56.910990357751281</c:v>
                </c:pt>
                <c:pt idx="37">
                  <c:v>57.892264755480603</c:v>
                </c:pt>
                <c:pt idx="38">
                  <c:v>57.759759664429531</c:v>
                </c:pt>
                <c:pt idx="39">
                  <c:v>56.6644164</c:v>
                </c:pt>
                <c:pt idx="40">
                  <c:v>57.498711428571418</c:v>
                </c:pt>
                <c:pt idx="41">
                  <c:v>57.252727636363637</c:v>
                </c:pt>
                <c:pt idx="42">
                  <c:v>56.230357500000004</c:v>
                </c:pt>
                <c:pt idx="43">
                  <c:v>56.884255188216038</c:v>
                </c:pt>
                <c:pt idx="44">
                  <c:v>56.003446982055465</c:v>
                </c:pt>
                <c:pt idx="45">
                  <c:v>55.961312727272727</c:v>
                </c:pt>
                <c:pt idx="46">
                  <c:v>55.791207</c:v>
                </c:pt>
                <c:pt idx="47">
                  <c:v>56.092596211878011</c:v>
                </c:pt>
                <c:pt idx="48">
                  <c:v>54.828492631578946</c:v>
                </c:pt>
                <c:pt idx="49">
                  <c:v>54.154015142857141</c:v>
                </c:pt>
                <c:pt idx="50">
                  <c:v>54.409849495268141</c:v>
                </c:pt>
                <c:pt idx="51">
                  <c:v>53.354230985915493</c:v>
                </c:pt>
                <c:pt idx="52">
                  <c:v>53.261688279069766</c:v>
                </c:pt>
                <c:pt idx="53">
                  <c:v>52.961256553846148</c:v>
                </c:pt>
                <c:pt idx="54">
                  <c:v>52.376239786259539</c:v>
                </c:pt>
                <c:pt idx="55">
                  <c:v>51.950545128983308</c:v>
                </c:pt>
                <c:pt idx="56">
                  <c:v>51.731038827067657</c:v>
                </c:pt>
                <c:pt idx="57">
                  <c:v>51.621311803278687</c:v>
                </c:pt>
                <c:pt idx="58">
                  <c:v>51.701237866666659</c:v>
                </c:pt>
                <c:pt idx="59">
                  <c:v>52.094041767304859</c:v>
                </c:pt>
                <c:pt idx="60">
                  <c:v>53.573294890510944</c:v>
                </c:pt>
                <c:pt idx="61">
                  <c:v>54.331492369942204</c:v>
                </c:pt>
                <c:pt idx="62">
                  <c:v>55.582571587982834</c:v>
                </c:pt>
                <c:pt idx="63">
                  <c:v>58.955102719546744</c:v>
                </c:pt>
                <c:pt idx="64">
                  <c:v>63.003201680672269</c:v>
                </c:pt>
                <c:pt idx="65">
                  <c:v>68.961913878116349</c:v>
                </c:pt>
                <c:pt idx="66">
                  <c:v>74.887322547945203</c:v>
                </c:pt>
                <c:pt idx="67">
                  <c:v>77.035148059701498</c:v>
                </c:pt>
                <c:pt idx="68">
                  <c:v>79.747184999999988</c:v>
                </c:pt>
                <c:pt idx="69">
                  <c:v>78.867326728723398</c:v>
                </c:pt>
                <c:pt idx="70">
                  <c:v>84.174197210526316</c:v>
                </c:pt>
                <c:pt idx="71">
                  <c:v>89.007987698309492</c:v>
                </c:pt>
                <c:pt idx="72">
                  <c:v>93.33784038461539</c:v>
                </c:pt>
                <c:pt idx="73">
                  <c:v>97.101323544303796</c:v>
                </c:pt>
                <c:pt idx="74">
                  <c:v>98.782760898876404</c:v>
                </c:pt>
                <c:pt idx="75">
                  <c:v>98.157110951792319</c:v>
                </c:pt>
                <c:pt idx="76">
                  <c:v>99.485314589963281</c:v>
                </c:pt>
                <c:pt idx="77">
                  <c:v>98.951080145454554</c:v>
                </c:pt>
                <c:pt idx="78">
                  <c:v>98.917274745762711</c:v>
                </c:pt>
                <c:pt idx="79">
                  <c:v>98.004732403846148</c:v>
                </c:pt>
                <c:pt idx="80">
                  <c:v>97.243491346841481</c:v>
                </c:pt>
                <c:pt idx="81">
                  <c:v>96.800212774498235</c:v>
                </c:pt>
                <c:pt idx="82">
                  <c:v>97.05475871495328</c:v>
                </c:pt>
                <c:pt idx="83">
                  <c:v>97.635849791666686</c:v>
                </c:pt>
                <c:pt idx="84">
                  <c:v>105.48282901376147</c:v>
                </c:pt>
                <c:pt idx="85">
                  <c:v>104.92746136363637</c:v>
                </c:pt>
                <c:pt idx="86">
                  <c:v>102.37305433408578</c:v>
                </c:pt>
                <c:pt idx="87">
                  <c:v>102.06429353535351</c:v>
                </c:pt>
                <c:pt idx="88">
                  <c:v>99.877098060200666</c:v>
                </c:pt>
                <c:pt idx="89">
                  <c:v>96.875144552486177</c:v>
                </c:pt>
                <c:pt idx="90">
                  <c:v>94.652009311475396</c:v>
                </c:pt>
                <c:pt idx="91">
                  <c:v>91.98179726681127</c:v>
                </c:pt>
                <c:pt idx="92">
                  <c:v>90.126242062298587</c:v>
                </c:pt>
                <c:pt idx="93">
                  <c:v>89.811408372591004</c:v>
                </c:pt>
                <c:pt idx="94">
                  <c:v>91.397205479744144</c:v>
                </c:pt>
                <c:pt idx="95">
                  <c:v>90.451651753453788</c:v>
                </c:pt>
                <c:pt idx="96">
                  <c:v>89.135901228813566</c:v>
                </c:pt>
                <c:pt idx="97">
                  <c:v>88.70352177402323</c:v>
                </c:pt>
                <c:pt idx="98">
                  <c:v>85.17838181626189</c:v>
                </c:pt>
                <c:pt idx="99">
                  <c:v>81.794142189473689</c:v>
                </c:pt>
                <c:pt idx="100">
                  <c:v>80.927769885297195</c:v>
                </c:pt>
                <c:pt idx="101">
                  <c:v>82.47525903092783</c:v>
                </c:pt>
                <c:pt idx="102">
                  <c:v>81.202403446153852</c:v>
                </c:pt>
                <c:pt idx="103">
                  <c:v>79.848743398157637</c:v>
                </c:pt>
                <c:pt idx="104">
                  <c:v>80.042609846468793</c:v>
                </c:pt>
                <c:pt idx="105">
                  <c:v>80.319600733944966</c:v>
                </c:pt>
                <c:pt idx="106">
                  <c:v>79.942536183673468</c:v>
                </c:pt>
                <c:pt idx="107">
                  <c:v>79.606410337768693</c:v>
                </c:pt>
                <c:pt idx="108">
                  <c:v>75.937131358529101</c:v>
                </c:pt>
                <c:pt idx="109">
                  <c:v>74.313460653061227</c:v>
                </c:pt>
                <c:pt idx="110">
                  <c:v>68.614370458715598</c:v>
                </c:pt>
                <c:pt idx="111">
                  <c:v>66.977988157894728</c:v>
                </c:pt>
                <c:pt idx="112">
                  <c:v>68.092194375000005</c:v>
                </c:pt>
                <c:pt idx="113">
                  <c:v>69.622507665995983</c:v>
                </c:pt>
                <c:pt idx="114">
                  <c:v>68.228460360721442</c:v>
                </c:pt>
                <c:pt idx="115">
                  <c:v>69.774248751248749</c:v>
                </c:pt>
                <c:pt idx="116">
                  <c:v>69.660086414342629</c:v>
                </c:pt>
                <c:pt idx="117">
                  <c:v>69.689001964285723</c:v>
                </c:pt>
                <c:pt idx="118">
                  <c:v>68.123946053412467</c:v>
                </c:pt>
                <c:pt idx="119">
                  <c:v>68.412726035502956</c:v>
                </c:pt>
                <c:pt idx="120">
                  <c:v>66.784238197845255</c:v>
                </c:pt>
                <c:pt idx="121">
                  <c:v>66.712614561403512</c:v>
                </c:pt>
                <c:pt idx="122">
                  <c:v>66.610151895043742</c:v>
                </c:pt>
                <c:pt idx="123">
                  <c:v>66.718936437560501</c:v>
                </c:pt>
                <c:pt idx="124">
                  <c:v>66.933140521739134</c:v>
                </c:pt>
                <c:pt idx="125">
                  <c:v>66.644232266152372</c:v>
                </c:pt>
                <c:pt idx="126">
                  <c:v>65.956028818443798</c:v>
                </c:pt>
                <c:pt idx="127">
                  <c:v>65.585075172413795</c:v>
                </c:pt>
                <c:pt idx="128">
                  <c:v>64.899663610315201</c:v>
                </c:pt>
                <c:pt idx="129">
                  <c:v>64.855405575642251</c:v>
                </c:pt>
                <c:pt idx="130">
                  <c:v>64.619802051282051</c:v>
                </c:pt>
                <c:pt idx="131">
                  <c:v>62.881501308056869</c:v>
                </c:pt>
                <c:pt idx="132">
                  <c:v>61.575363349101231</c:v>
                </c:pt>
                <c:pt idx="133">
                  <c:v>60.114169388523045</c:v>
                </c:pt>
                <c:pt idx="134">
                  <c:v>60.298274157303361</c:v>
                </c:pt>
                <c:pt idx="135">
                  <c:v>61.048521925233636</c:v>
                </c:pt>
                <c:pt idx="136">
                  <c:v>60.956711194029843</c:v>
                </c:pt>
                <c:pt idx="137">
                  <c:v>60.01575488372093</c:v>
                </c:pt>
                <c:pt idx="138">
                  <c:v>58.409445292479113</c:v>
                </c:pt>
                <c:pt idx="139">
                  <c:v>58.388949341983313</c:v>
                </c:pt>
                <c:pt idx="140">
                  <c:v>58.171412247918596</c:v>
                </c:pt>
                <c:pt idx="141">
                  <c:v>58.458841714285711</c:v>
                </c:pt>
                <c:pt idx="142">
                  <c:v>58.907476403669726</c:v>
                </c:pt>
                <c:pt idx="143">
                  <c:v>56.670902958904115</c:v>
                </c:pt>
                <c:pt idx="144">
                  <c:v>53.707114121929031</c:v>
                </c:pt>
                <c:pt idx="145">
                  <c:v>39.085804320875113</c:v>
                </c:pt>
                <c:pt idx="146">
                  <c:v>30.859016205316223</c:v>
                </c:pt>
                <c:pt idx="147">
                  <c:v>28.642006531738733</c:v>
                </c:pt>
                <c:pt idx="148">
                  <c:v>28.606617412844034</c:v>
                </c:pt>
                <c:pt idx="149">
                  <c:v>26.51099314442413</c:v>
                </c:pt>
                <c:pt idx="150">
                  <c:v>23.589452547945207</c:v>
                </c:pt>
                <c:pt idx="151">
                  <c:v>25.641734288321164</c:v>
                </c:pt>
                <c:pt idx="152">
                  <c:v>27.657802636363634</c:v>
                </c:pt>
                <c:pt idx="153">
                  <c:v>27.45721535390199</c:v>
                </c:pt>
                <c:pt idx="154">
                  <c:v>28.865774673913045</c:v>
                </c:pt>
                <c:pt idx="155">
                  <c:v>30.278706660649817</c:v>
                </c:pt>
                <c:pt idx="156">
                  <c:v>34.961329712746853</c:v>
                </c:pt>
                <c:pt idx="157">
                  <c:v>35.958628014311266</c:v>
                </c:pt>
                <c:pt idx="158">
                  <c:v>36.421276684491978</c:v>
                </c:pt>
                <c:pt idx="159">
                  <c:v>37.583191357586514</c:v>
                </c:pt>
                <c:pt idx="160">
                  <c:v>38.237690707964603</c:v>
                </c:pt>
                <c:pt idx="161">
                  <c:v>39.028796246696039</c:v>
                </c:pt>
                <c:pt idx="162">
                  <c:v>40.070176133567664</c:v>
                </c:pt>
                <c:pt idx="163">
                  <c:v>40.01917417322835</c:v>
                </c:pt>
                <c:pt idx="164">
                  <c:v>38.331491351351346</c:v>
                </c:pt>
                <c:pt idx="165">
                  <c:v>38.149145060869571</c:v>
                </c:pt>
                <c:pt idx="166">
                  <c:v>37.21677223570191</c:v>
                </c:pt>
                <c:pt idx="167">
                  <c:v>35.227177162629758</c:v>
                </c:pt>
                <c:pt idx="168">
                  <c:v>31.533902844827583</c:v>
                </c:pt>
                <c:pt idx="169">
                  <c:v>31.438877297762481</c:v>
                </c:pt>
                <c:pt idx="170">
                  <c:v>29.935330145922748</c:v>
                </c:pt>
                <c:pt idx="171">
                  <c:v>31.554452457337884</c:v>
                </c:pt>
                <c:pt idx="172">
                  <c:v>32.098529719148935</c:v>
                </c:pt>
                <c:pt idx="173">
                  <c:v>31.099751694915255</c:v>
                </c:pt>
                <c:pt idx="174">
                  <c:v>29.589930075949365</c:v>
                </c:pt>
                <c:pt idx="175">
                  <c:v>28.490710991596636</c:v>
                </c:pt>
                <c:pt idx="176">
                  <c:v>27.420502895397487</c:v>
                </c:pt>
                <c:pt idx="177">
                  <c:v>25.769058965804835</c:v>
                </c:pt>
                <c:pt idx="178">
                  <c:v>24.915827132169575</c:v>
                </c:pt>
                <c:pt idx="179">
                  <c:v>27.677507323943662</c:v>
                </c:pt>
                <c:pt idx="180">
                  <c:v>31.333504752475243</c:v>
                </c:pt>
                <c:pt idx="181">
                  <c:v>32.340243700657894</c:v>
                </c:pt>
                <c:pt idx="182">
                  <c:v>34.428924206219314</c:v>
                </c:pt>
                <c:pt idx="183">
                  <c:v>37.677633192526393</c:v>
                </c:pt>
                <c:pt idx="184">
                  <c:v>36.461330396119642</c:v>
                </c:pt>
                <c:pt idx="185">
                  <c:v>34.855715052377114</c:v>
                </c:pt>
                <c:pt idx="186">
                  <c:v>34.211257879518065</c:v>
                </c:pt>
                <c:pt idx="187">
                  <c:v>32.765979614457834</c:v>
                </c:pt>
                <c:pt idx="188">
                  <c:v>33.427088365384613</c:v>
                </c:pt>
                <c:pt idx="189">
                  <c:v>34.53213258373205</c:v>
                </c:pt>
                <c:pt idx="190">
                  <c:v>34.451407529785548</c:v>
                </c:pt>
                <c:pt idx="191">
                  <c:v>37.585320427553448</c:v>
                </c:pt>
                <c:pt idx="192">
                  <c:v>38.085767011764709</c:v>
                </c:pt>
                <c:pt idx="193">
                  <c:v>36.586726031250002</c:v>
                </c:pt>
                <c:pt idx="194">
                  <c:v>34.869541493001556</c:v>
                </c:pt>
                <c:pt idx="195">
                  <c:v>30.600555500387898</c:v>
                </c:pt>
                <c:pt idx="196">
                  <c:v>29.471135228505037</c:v>
                </c:pt>
                <c:pt idx="197">
                  <c:v>27.6128168591224</c:v>
                </c:pt>
                <c:pt idx="198">
                  <c:v>30.007666482758623</c:v>
                </c:pt>
                <c:pt idx="199">
                  <c:v>43.645767811550158</c:v>
                </c:pt>
                <c:pt idx="200">
                  <c:v>53.391478279245284</c:v>
                </c:pt>
                <c:pt idx="201">
                  <c:v>58.35569019490255</c:v>
                </c:pt>
                <c:pt idx="202">
                  <c:v>53.461228765893793</c:v>
                </c:pt>
                <c:pt idx="203">
                  <c:v>45.093668137108786</c:v>
                </c:pt>
                <c:pt idx="204">
                  <c:v>39.196248106904235</c:v>
                </c:pt>
                <c:pt idx="205">
                  <c:v>32.141669287833821</c:v>
                </c:pt>
                <c:pt idx="206">
                  <c:v>30.877079020771511</c:v>
                </c:pt>
                <c:pt idx="207">
                  <c:v>32.105345729089564</c:v>
                </c:pt>
                <c:pt idx="208">
                  <c:v>32.056803716814159</c:v>
                </c:pt>
                <c:pt idx="209">
                  <c:v>30.952809794117645</c:v>
                </c:pt>
                <c:pt idx="210">
                  <c:v>31.533153568281936</c:v>
                </c:pt>
                <c:pt idx="211">
                  <c:v>32.428758228404099</c:v>
                </c:pt>
                <c:pt idx="212">
                  <c:v>32.835245255474447</c:v>
                </c:pt>
                <c:pt idx="213">
                  <c:v>34.271440845481045</c:v>
                </c:pt>
                <c:pt idx="214">
                  <c:v>33.245967997097246</c:v>
                </c:pt>
                <c:pt idx="215">
                  <c:v>29.415042677279313</c:v>
                </c:pt>
                <c:pt idx="216">
                  <c:v>27.562012581344906</c:v>
                </c:pt>
                <c:pt idx="217">
                  <c:v>27.331532467532469</c:v>
                </c:pt>
                <c:pt idx="218">
                  <c:v>27.846037268152408</c:v>
                </c:pt>
                <c:pt idx="219">
                  <c:v>29.501512037302728</c:v>
                </c:pt>
                <c:pt idx="220">
                  <c:v>31.844732469577664</c:v>
                </c:pt>
                <c:pt idx="221">
                  <c:v>33.511341199143466</c:v>
                </c:pt>
                <c:pt idx="222">
                  <c:v>33.264274419928824</c:v>
                </c:pt>
                <c:pt idx="223">
                  <c:v>32.369449218749999</c:v>
                </c:pt>
                <c:pt idx="224">
                  <c:v>32.317406406803684</c:v>
                </c:pt>
                <c:pt idx="225">
                  <c:v>32.314232858151023</c:v>
                </c:pt>
                <c:pt idx="226">
                  <c:v>30.657093314567202</c:v>
                </c:pt>
                <c:pt idx="227">
                  <c:v>28.184850569219957</c:v>
                </c:pt>
                <c:pt idx="228">
                  <c:v>27.854047058823532</c:v>
                </c:pt>
                <c:pt idx="229">
                  <c:v>28.804899748427673</c:v>
                </c:pt>
                <c:pt idx="230">
                  <c:v>29.4420970551291</c:v>
                </c:pt>
                <c:pt idx="231">
                  <c:v>30.212343463143259</c:v>
                </c:pt>
                <c:pt idx="232">
                  <c:v>29.373270915395285</c:v>
                </c:pt>
                <c:pt idx="233">
                  <c:v>27.564503950103951</c:v>
                </c:pt>
                <c:pt idx="234">
                  <c:v>25.904263764705885</c:v>
                </c:pt>
                <c:pt idx="235">
                  <c:v>25.572631325966853</c:v>
                </c:pt>
                <c:pt idx="236">
                  <c:v>25.01485522758621</c:v>
                </c:pt>
                <c:pt idx="237">
                  <c:v>25.350817623626376</c:v>
                </c:pt>
                <c:pt idx="238">
                  <c:v>22.784038150684935</c:v>
                </c:pt>
                <c:pt idx="239">
                  <c:v>20.326029145591253</c:v>
                </c:pt>
                <c:pt idx="240">
                  <c:v>20.924805481886533</c:v>
                </c:pt>
                <c:pt idx="241">
                  <c:v>20.819333742331288</c:v>
                </c:pt>
                <c:pt idx="242">
                  <c:v>21.213384717878991</c:v>
                </c:pt>
                <c:pt idx="243">
                  <c:v>23.386424429347827</c:v>
                </c:pt>
                <c:pt idx="244">
                  <c:v>25.265036989830509</c:v>
                </c:pt>
                <c:pt idx="245">
                  <c:v>27.277756430020283</c:v>
                </c:pt>
                <c:pt idx="246">
                  <c:v>27.951648840970346</c:v>
                </c:pt>
                <c:pt idx="247">
                  <c:v>26.47256110067114</c:v>
                </c:pt>
                <c:pt idx="248">
                  <c:v>25.230020455458806</c:v>
                </c:pt>
                <c:pt idx="249">
                  <c:v>25.783637469879519</c:v>
                </c:pt>
                <c:pt idx="250">
                  <c:v>26.015084939919895</c:v>
                </c:pt>
                <c:pt idx="251">
                  <c:v>24.890495216522318</c:v>
                </c:pt>
                <c:pt idx="252">
                  <c:v>26.051399760797338</c:v>
                </c:pt>
                <c:pt idx="253">
                  <c:v>27.002182067594436</c:v>
                </c:pt>
                <c:pt idx="254">
                  <c:v>26.948606309523811</c:v>
                </c:pt>
                <c:pt idx="255">
                  <c:v>29.166013043478259</c:v>
                </c:pt>
                <c:pt idx="256">
                  <c:v>28.890561893491121</c:v>
                </c:pt>
                <c:pt idx="257">
                  <c:v>27.078191220472437</c:v>
                </c:pt>
                <c:pt idx="258">
                  <c:v>25.599804062909566</c:v>
                </c:pt>
                <c:pt idx="259">
                  <c:v>25.611513904512755</c:v>
                </c:pt>
                <c:pt idx="260">
                  <c:v>25.840950842586548</c:v>
                </c:pt>
                <c:pt idx="261">
                  <c:v>25.125802123778502</c:v>
                </c:pt>
                <c:pt idx="262">
                  <c:v>25.447399401431362</c:v>
                </c:pt>
                <c:pt idx="263">
                  <c:v>26.968110994152049</c:v>
                </c:pt>
                <c:pt idx="264">
                  <c:v>26.752128713639305</c:v>
                </c:pt>
                <c:pt idx="265">
                  <c:v>27.143319600000002</c:v>
                </c:pt>
                <c:pt idx="266">
                  <c:v>30.299112926045016</c:v>
                </c:pt>
                <c:pt idx="267">
                  <c:v>32.351556707238949</c:v>
                </c:pt>
                <c:pt idx="268">
                  <c:v>30.457794936061379</c:v>
                </c:pt>
                <c:pt idx="269">
                  <c:v>29.190756911295473</c:v>
                </c:pt>
                <c:pt idx="270">
                  <c:v>29.557224458598725</c:v>
                </c:pt>
                <c:pt idx="271">
                  <c:v>30.920295687022904</c:v>
                </c:pt>
                <c:pt idx="272">
                  <c:v>33.089265542168675</c:v>
                </c:pt>
                <c:pt idx="273">
                  <c:v>34.750652768647278</c:v>
                </c:pt>
                <c:pt idx="274">
                  <c:v>33.805721512287334</c:v>
                </c:pt>
                <c:pt idx="275">
                  <c:v>34.554074594594589</c:v>
                </c:pt>
                <c:pt idx="276">
                  <c:v>34.191978594730237</c:v>
                </c:pt>
                <c:pt idx="277">
                  <c:v>30.955142592360676</c:v>
                </c:pt>
                <c:pt idx="278">
                  <c:v>28.387422428035041</c:v>
                </c:pt>
                <c:pt idx="279">
                  <c:v>26.400375872420263</c:v>
                </c:pt>
                <c:pt idx="280">
                  <c:v>27.466459474671673</c:v>
                </c:pt>
                <c:pt idx="281">
                  <c:v>25.641545505617977</c:v>
                </c:pt>
                <c:pt idx="282">
                  <c:v>25.81622135910224</c:v>
                </c:pt>
                <c:pt idx="283">
                  <c:v>26.44402253731343</c:v>
                </c:pt>
                <c:pt idx="284">
                  <c:v>26.216844230769233</c:v>
                </c:pt>
                <c:pt idx="285">
                  <c:v>27.458226390092879</c:v>
                </c:pt>
                <c:pt idx="286">
                  <c:v>26.179703599257884</c:v>
                </c:pt>
                <c:pt idx="287">
                  <c:v>23.339384610630407</c:v>
                </c:pt>
                <c:pt idx="288">
                  <c:v>20.942976555555553</c:v>
                </c:pt>
                <c:pt idx="289">
                  <c:v>19.466884</c:v>
                </c:pt>
                <c:pt idx="290">
                  <c:v>18.034635777777776</c:v>
                </c:pt>
                <c:pt idx="291">
                  <c:v>18.698445832305794</c:v>
                </c:pt>
                <c:pt idx="292">
                  <c:v>18.361230221402213</c:v>
                </c:pt>
                <c:pt idx="293">
                  <c:v>16.884377358722357</c:v>
                </c:pt>
                <c:pt idx="294">
                  <c:v>16.755950183823533</c:v>
                </c:pt>
                <c:pt idx="295">
                  <c:v>16.431160318237456</c:v>
                </c:pt>
                <c:pt idx="296">
                  <c:v>18.491850385321101</c:v>
                </c:pt>
                <c:pt idx="297">
                  <c:v>17.493327236119583</c:v>
                </c:pt>
                <c:pt idx="298">
                  <c:v>15.856098756855577</c:v>
                </c:pt>
                <c:pt idx="299">
                  <c:v>13.522936532846717</c:v>
                </c:pt>
                <c:pt idx="300">
                  <c:v>14.60519431693989</c:v>
                </c:pt>
                <c:pt idx="301">
                  <c:v>14.84957256830601</c:v>
                </c:pt>
                <c:pt idx="302">
                  <c:v>17.383426820388351</c:v>
                </c:pt>
                <c:pt idx="303">
                  <c:v>21.149935551537073</c:v>
                </c:pt>
                <c:pt idx="304">
                  <c:v>22.206890710843375</c:v>
                </c:pt>
                <c:pt idx="305">
                  <c:v>22.691819602409641</c:v>
                </c:pt>
                <c:pt idx="306">
                  <c:v>25.635915836832631</c:v>
                </c:pt>
                <c:pt idx="307">
                  <c:v>27.714026714542189</c:v>
                </c:pt>
                <c:pt idx="308">
                  <c:v>30.533214636471993</c:v>
                </c:pt>
                <c:pt idx="309">
                  <c:v>30.450554598453301</c:v>
                </c:pt>
                <c:pt idx="310">
                  <c:v>32.533328479809974</c:v>
                </c:pt>
                <c:pt idx="311">
                  <c:v>34.153385011848343</c:v>
                </c:pt>
                <c:pt idx="312">
                  <c:v>35.367071624335502</c:v>
                </c:pt>
                <c:pt idx="313">
                  <c:v>38.14611744705882</c:v>
                </c:pt>
                <c:pt idx="314">
                  <c:v>38.352253684210524</c:v>
                </c:pt>
                <c:pt idx="315">
                  <c:v>33.65058997074312</c:v>
                </c:pt>
                <c:pt idx="316">
                  <c:v>36.440480081775704</c:v>
                </c:pt>
                <c:pt idx="317">
                  <c:v>39.748630975609757</c:v>
                </c:pt>
                <c:pt idx="318">
                  <c:v>38.386005790387955</c:v>
                </c:pt>
                <c:pt idx="319">
                  <c:v>39.48274881297047</c:v>
                </c:pt>
                <c:pt idx="320">
                  <c:v>41.678382857142857</c:v>
                </c:pt>
                <c:pt idx="321">
                  <c:v>40.449233893041978</c:v>
                </c:pt>
                <c:pt idx="322">
                  <c:v>40.773719862227331</c:v>
                </c:pt>
                <c:pt idx="323">
                  <c:v>34.157899690721649</c:v>
                </c:pt>
                <c:pt idx="324">
                  <c:v>33.019576913439636</c:v>
                </c:pt>
                <c:pt idx="325">
                  <c:v>33.590239874999995</c:v>
                </c:pt>
                <c:pt idx="326">
                  <c:v>30.93602381601363</c:v>
                </c:pt>
                <c:pt idx="327">
                  <c:v>30.856568061224486</c:v>
                </c:pt>
                <c:pt idx="328">
                  <c:v>32.889926802030459</c:v>
                </c:pt>
                <c:pt idx="329">
                  <c:v>31.909890996060778</c:v>
                </c:pt>
                <c:pt idx="330">
                  <c:v>30.375670484780159</c:v>
                </c:pt>
                <c:pt idx="331">
                  <c:v>31.723624227733932</c:v>
                </c:pt>
                <c:pt idx="332">
                  <c:v>29.923942133632796</c:v>
                </c:pt>
                <c:pt idx="333">
                  <c:v>25.00904472972973</c:v>
                </c:pt>
                <c:pt idx="334">
                  <c:v>21.421723740845067</c:v>
                </c:pt>
                <c:pt idx="335">
                  <c:v>21.286992277339348</c:v>
                </c:pt>
                <c:pt idx="336">
                  <c:v>22.703321193021946</c:v>
                </c:pt>
                <c:pt idx="337">
                  <c:v>24.261187955056176</c:v>
                </c:pt>
                <c:pt idx="338">
                  <c:v>29.565081378151259</c:v>
                </c:pt>
                <c:pt idx="339">
                  <c:v>31.664754110429449</c:v>
                </c:pt>
                <c:pt idx="340">
                  <c:v>32.236210228412254</c:v>
                </c:pt>
                <c:pt idx="341">
                  <c:v>30.913184465478842</c:v>
                </c:pt>
                <c:pt idx="342">
                  <c:v>32.870096699999998</c:v>
                </c:pt>
                <c:pt idx="343">
                  <c:v>33.684107434903048</c:v>
                </c:pt>
                <c:pt idx="344">
                  <c:v>35.540100199115045</c:v>
                </c:pt>
                <c:pt idx="345">
                  <c:v>33.959033145695358</c:v>
                </c:pt>
                <c:pt idx="346">
                  <c:v>30.889601057851237</c:v>
                </c:pt>
                <c:pt idx="347">
                  <c:v>34.745548910891088</c:v>
                </c:pt>
                <c:pt idx="348">
                  <c:v>39.287019824753557</c:v>
                </c:pt>
                <c:pt idx="349">
                  <c:v>41.561848921568618</c:v>
                </c:pt>
                <c:pt idx="350">
                  <c:v>37.631741500815664</c:v>
                </c:pt>
                <c:pt idx="351">
                  <c:v>31.636845589519648</c:v>
                </c:pt>
                <c:pt idx="352">
                  <c:v>32.556035593220336</c:v>
                </c:pt>
                <c:pt idx="353">
                  <c:v>35.197110147460407</c:v>
                </c:pt>
                <c:pt idx="354">
                  <c:v>36.023000707675557</c:v>
                </c:pt>
                <c:pt idx="355">
                  <c:v>36.57259024390244</c:v>
                </c:pt>
                <c:pt idx="356">
                  <c:v>32.821427358184764</c:v>
                </c:pt>
                <c:pt idx="357">
                  <c:v>34.982513834505141</c:v>
                </c:pt>
                <c:pt idx="358">
                  <c:v>35.155571448648651</c:v>
                </c:pt>
                <c:pt idx="359">
                  <c:v>36.541356452830186</c:v>
                </c:pt>
                <c:pt idx="360">
                  <c:v>38.265300772946858</c:v>
                </c:pt>
                <c:pt idx="361">
                  <c:v>38.91883227637922</c:v>
                </c:pt>
                <c:pt idx="362">
                  <c:v>40.69578997327632</c:v>
                </c:pt>
                <c:pt idx="363">
                  <c:v>40.85805227321238</c:v>
                </c:pt>
                <c:pt idx="364">
                  <c:v>44.886160425079709</c:v>
                </c:pt>
                <c:pt idx="365">
                  <c:v>41.924838168343037</c:v>
                </c:pt>
                <c:pt idx="366">
                  <c:v>44.935456721311475</c:v>
                </c:pt>
                <c:pt idx="367">
                  <c:v>49.379101078224103</c:v>
                </c:pt>
                <c:pt idx="368">
                  <c:v>50.420521327713381</c:v>
                </c:pt>
                <c:pt idx="369">
                  <c:v>56.286196981132079</c:v>
                </c:pt>
                <c:pt idx="370">
                  <c:v>49.266210046948359</c:v>
                </c:pt>
                <c:pt idx="371">
                  <c:v>42.078209483568081</c:v>
                </c:pt>
                <c:pt idx="372">
                  <c:v>46.412750855949902</c:v>
                </c:pt>
                <c:pt idx="373">
                  <c:v>48.877772182952178</c:v>
                </c:pt>
                <c:pt idx="374">
                  <c:v>56.069432221646807</c:v>
                </c:pt>
                <c:pt idx="375">
                  <c:v>55.309049303045946</c:v>
                </c:pt>
                <c:pt idx="376">
                  <c:v>52.818380609504132</c:v>
                </c:pt>
                <c:pt idx="377">
                  <c:v>60.234916014455344</c:v>
                </c:pt>
                <c:pt idx="378">
                  <c:v>64.127905212929704</c:v>
                </c:pt>
                <c:pt idx="379">
                  <c:v>70.834645578786336</c:v>
                </c:pt>
                <c:pt idx="380">
                  <c:v>70.015518742454717</c:v>
                </c:pt>
                <c:pt idx="381">
                  <c:v>65.771785102963335</c:v>
                </c:pt>
                <c:pt idx="382">
                  <c:v>59.721692165572939</c:v>
                </c:pt>
                <c:pt idx="383">
                  <c:v>60.77342498738011</c:v>
                </c:pt>
                <c:pt idx="384">
                  <c:v>66.347277922729546</c:v>
                </c:pt>
                <c:pt idx="385">
                  <c:v>62.692559277833496</c:v>
                </c:pt>
                <c:pt idx="386">
                  <c:v>65.574173329994991</c:v>
                </c:pt>
                <c:pt idx="387">
                  <c:v>73.623089955156942</c:v>
                </c:pt>
                <c:pt idx="388">
                  <c:v>75.732428047690021</c:v>
                </c:pt>
                <c:pt idx="389">
                  <c:v>74.840843042616456</c:v>
                </c:pt>
                <c:pt idx="390">
                  <c:v>79.335986229669786</c:v>
                </c:pt>
                <c:pt idx="391">
                  <c:v>77.196575711481856</c:v>
                </c:pt>
                <c:pt idx="392">
                  <c:v>66.883363047337269</c:v>
                </c:pt>
                <c:pt idx="393">
                  <c:v>61.799011292719165</c:v>
                </c:pt>
                <c:pt idx="394">
                  <c:v>61.768417722772277</c:v>
                </c:pt>
                <c:pt idx="395">
                  <c:v>64.080079852289501</c:v>
                </c:pt>
                <c:pt idx="396">
                  <c:v>57.689424529461206</c:v>
                </c:pt>
                <c:pt idx="397">
                  <c:v>62.335613183434035</c:v>
                </c:pt>
                <c:pt idx="398">
                  <c:v>64.942528613460112</c:v>
                </c:pt>
                <c:pt idx="399">
                  <c:v>69.508633780791058</c:v>
                </c:pt>
                <c:pt idx="400">
                  <c:v>70.482170056346874</c:v>
                </c:pt>
                <c:pt idx="401">
                  <c:v>74.53498584209153</c:v>
                </c:pt>
                <c:pt idx="402">
                  <c:v>80.68634629557377</c:v>
                </c:pt>
                <c:pt idx="403">
                  <c:v>77.845453692690711</c:v>
                </c:pt>
                <c:pt idx="404">
                  <c:v>82.126211338451284</c:v>
                </c:pt>
                <c:pt idx="405">
                  <c:v>88.970105808117026</c:v>
                </c:pt>
                <c:pt idx="406">
                  <c:v>96.047276444975665</c:v>
                </c:pt>
                <c:pt idx="407">
                  <c:v>93.171981716285543</c:v>
                </c:pt>
                <c:pt idx="408">
                  <c:v>94.648412661306281</c:v>
                </c:pt>
                <c:pt idx="409">
                  <c:v>97.303263264797579</c:v>
                </c:pt>
                <c:pt idx="410">
                  <c:v>107.54933953000263</c:v>
                </c:pt>
                <c:pt idx="411">
                  <c:v>115.88862573968646</c:v>
                </c:pt>
                <c:pt idx="412">
                  <c:v>128.2215720140515</c:v>
                </c:pt>
                <c:pt idx="413">
                  <c:v>137.42002762768837</c:v>
                </c:pt>
                <c:pt idx="414">
                  <c:v>138.12118081783979</c:v>
                </c:pt>
                <c:pt idx="415">
                  <c:v>120.3771442955782</c:v>
                </c:pt>
                <c:pt idx="416">
                  <c:v>104.25431165449088</c:v>
                </c:pt>
                <c:pt idx="417">
                  <c:v>77.292268927855474</c:v>
                </c:pt>
                <c:pt idx="418">
                  <c:v>54.537757104052012</c:v>
                </c:pt>
                <c:pt idx="419">
                  <c:v>39.859729259501037</c:v>
                </c:pt>
                <c:pt idx="420">
                  <c:v>41.155536400654924</c:v>
                </c:pt>
                <c:pt idx="421">
                  <c:v>42.920676354575583</c:v>
                </c:pt>
                <c:pt idx="422">
                  <c:v>51.208085009059033</c:v>
                </c:pt>
                <c:pt idx="423">
                  <c:v>55.185869201585263</c:v>
                </c:pt>
                <c:pt idx="424">
                  <c:v>63.095976650299036</c:v>
                </c:pt>
                <c:pt idx="425">
                  <c:v>73.158533348852373</c:v>
                </c:pt>
                <c:pt idx="426">
                  <c:v>69.971738513268079</c:v>
                </c:pt>
                <c:pt idx="427">
                  <c:v>74.826278381953614</c:v>
                </c:pt>
                <c:pt idx="428">
                  <c:v>74.199477487827821</c:v>
                </c:pt>
                <c:pt idx="429">
                  <c:v>78.799876051341968</c:v>
                </c:pt>
                <c:pt idx="430">
                  <c:v>81.087211762431295</c:v>
                </c:pt>
                <c:pt idx="431">
                  <c:v>79.160538668580656</c:v>
                </c:pt>
                <c:pt idx="432">
                  <c:v>81.730147048274219</c:v>
                </c:pt>
                <c:pt idx="433">
                  <c:v>80.350702928870291</c:v>
                </c:pt>
                <c:pt idx="434">
                  <c:v>83.642894263822726</c:v>
                </c:pt>
                <c:pt idx="435">
                  <c:v>87.166268502502561</c:v>
                </c:pt>
                <c:pt idx="436">
                  <c:v>77.521899824665553</c:v>
                </c:pt>
                <c:pt idx="437">
                  <c:v>78.35501048852889</c:v>
                </c:pt>
                <c:pt idx="438">
                  <c:v>79.693128984688329</c:v>
                </c:pt>
                <c:pt idx="439">
                  <c:v>79.842169642038044</c:v>
                </c:pt>
                <c:pt idx="440">
                  <c:v>79.342453580476544</c:v>
                </c:pt>
                <c:pt idx="441">
                  <c:v>83.126953484549631</c:v>
                </c:pt>
                <c:pt idx="442">
                  <c:v>86.186874831468856</c:v>
                </c:pt>
                <c:pt idx="443">
                  <c:v>91.927566815008376</c:v>
                </c:pt>
                <c:pt idx="444">
                  <c:v>93.822613482780142</c:v>
                </c:pt>
                <c:pt idx="445">
                  <c:v>97.578823655642509</c:v>
                </c:pt>
                <c:pt idx="446">
                  <c:v>108.77201830862731</c:v>
                </c:pt>
                <c:pt idx="447">
                  <c:v>119.42794385332239</c:v>
                </c:pt>
                <c:pt idx="448">
                  <c:v>113.66489125814742</c:v>
                </c:pt>
                <c:pt idx="449">
                  <c:v>110.89250887595004</c:v>
                </c:pt>
                <c:pt idx="450">
                  <c:v>111.20353458388938</c:v>
                </c:pt>
                <c:pt idx="451">
                  <c:v>103.64485626732819</c:v>
                </c:pt>
                <c:pt idx="452">
                  <c:v>105.54601484951957</c:v>
                </c:pt>
                <c:pt idx="453">
                  <c:v>106.48696736211254</c:v>
                </c:pt>
                <c:pt idx="454">
                  <c:v>112.2318108886306</c:v>
                </c:pt>
                <c:pt idx="455">
                  <c:v>111.05411125838313</c:v>
                </c:pt>
                <c:pt idx="456">
                  <c:v>109.45387914752312</c:v>
                </c:pt>
                <c:pt idx="457">
                  <c:v>112.16437398416748</c:v>
                </c:pt>
                <c:pt idx="458">
                  <c:v>114.89556948743508</c:v>
                </c:pt>
                <c:pt idx="459">
                  <c:v>112.12765845783299</c:v>
                </c:pt>
                <c:pt idx="460">
                  <c:v>106.81295173100786</c:v>
                </c:pt>
                <c:pt idx="461">
                  <c:v>95.376298446411013</c:v>
                </c:pt>
                <c:pt idx="462">
                  <c:v>96.233730394835177</c:v>
                </c:pt>
                <c:pt idx="463">
                  <c:v>99.9127303785138</c:v>
                </c:pt>
                <c:pt idx="464">
                  <c:v>104.319786174844</c:v>
                </c:pt>
                <c:pt idx="465">
                  <c:v>103.14505658487731</c:v>
                </c:pt>
                <c:pt idx="466">
                  <c:v>100.43252025606643</c:v>
                </c:pt>
                <c:pt idx="467">
                  <c:v>95.995031480015072</c:v>
                </c:pt>
                <c:pt idx="468">
                  <c:v>100.2118824231263</c:v>
                </c:pt>
                <c:pt idx="469">
                  <c:v>101.0048850682935</c:v>
                </c:pt>
                <c:pt idx="470">
                  <c:v>101.11052088333513</c:v>
                </c:pt>
                <c:pt idx="471">
                  <c:v>98.553104265300561</c:v>
                </c:pt>
                <c:pt idx="472">
                  <c:v>100.46699565749341</c:v>
                </c:pt>
                <c:pt idx="473">
                  <c:v>98.797178124194801</c:v>
                </c:pt>
                <c:pt idx="474">
                  <c:v>103.08715322483836</c:v>
                </c:pt>
                <c:pt idx="475">
                  <c:v>105.64427096425955</c:v>
                </c:pt>
                <c:pt idx="476">
                  <c:v>104.82551480044322</c:v>
                </c:pt>
                <c:pt idx="477">
                  <c:v>99.08607033903381</c:v>
                </c:pt>
                <c:pt idx="478">
                  <c:v>91.412661393905992</c:v>
                </c:pt>
                <c:pt idx="479">
                  <c:v>91.405998695618791</c:v>
                </c:pt>
                <c:pt idx="480">
                  <c:v>90.326795392728982</c:v>
                </c:pt>
                <c:pt idx="481">
                  <c:v>96.68949893906084</c:v>
                </c:pt>
                <c:pt idx="482">
                  <c:v>97.500985299609596</c:v>
                </c:pt>
                <c:pt idx="483">
                  <c:v>97.508146401754033</c:v>
                </c:pt>
                <c:pt idx="484">
                  <c:v>98.305636996326157</c:v>
                </c:pt>
                <c:pt idx="485">
                  <c:v>99.776556726533798</c:v>
                </c:pt>
                <c:pt idx="486">
                  <c:v>98.183265046719526</c:v>
                </c:pt>
                <c:pt idx="487">
                  <c:v>92.967463239382042</c:v>
                </c:pt>
                <c:pt idx="488">
                  <c:v>89.061379379126635</c:v>
                </c:pt>
                <c:pt idx="489">
                  <c:v>80.968164036660184</c:v>
                </c:pt>
                <c:pt idx="490">
                  <c:v>72.20686247426508</c:v>
                </c:pt>
                <c:pt idx="491">
                  <c:v>55.691574003731738</c:v>
                </c:pt>
                <c:pt idx="492">
                  <c:v>42.5</c:v>
                </c:pt>
                <c:pt idx="493">
                  <c:v>42.510737238254734</c:v>
                </c:pt>
                <c:pt idx="494">
                  <c:v>43.496840059363976</c:v>
                </c:pt>
                <c:pt idx="495">
                  <c:v>45.439371794531105</c:v>
                </c:pt>
                <c:pt idx="496">
                  <c:v>47.37938997000785</c:v>
                </c:pt>
                <c:pt idx="497">
                  <c:v>49.299561252218979</c:v>
                </c:pt>
                <c:pt idx="498">
                  <c:v>51.186214478940499</c:v>
                </c:pt>
                <c:pt idx="499">
                  <c:v>53.070632479577867</c:v>
                </c:pt>
                <c:pt idx="500">
                  <c:v>54.940568264775457</c:v>
                </c:pt>
                <c:pt idx="501">
                  <c:v>56.79002691898399</c:v>
                </c:pt>
                <c:pt idx="502">
                  <c:v>59.618487214481306</c:v>
                </c:pt>
                <c:pt idx="503">
                  <c:v>62.430509606324847</c:v>
                </c:pt>
                <c:pt idx="504">
                  <c:v>61.284048505531011</c:v>
                </c:pt>
                <c:pt idx="505">
                  <c:v>63.106748930208909</c:v>
                </c:pt>
                <c:pt idx="506">
                  <c:v>64.932199887823941</c:v>
                </c:pt>
                <c:pt idx="507">
                  <c:v>65.790866987773242</c:v>
                </c:pt>
                <c:pt idx="508">
                  <c:v>66.649949677661681</c:v>
                </c:pt>
                <c:pt idx="509">
                  <c:v>67.513901157988769</c:v>
                </c:pt>
                <c:pt idx="510">
                  <c:v>67.425816465725049</c:v>
                </c:pt>
                <c:pt idx="511">
                  <c:v>67.323414503021311</c:v>
                </c:pt>
                <c:pt idx="512">
                  <c:v>66.252350570852911</c:v>
                </c:pt>
                <c:pt idx="513">
                  <c:v>65.171428536474366</c:v>
                </c:pt>
                <c:pt idx="514">
                  <c:v>65.076342623151746</c:v>
                </c:pt>
                <c:pt idx="515">
                  <c:v>65.951141801702732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44192"/>
        <c:axId val="211945728"/>
      </c:lineChart>
      <c:dateAx>
        <c:axId val="211944192"/>
        <c:scaling>
          <c:orientation val="minMax"/>
        </c:scaling>
        <c:delete val="0"/>
        <c:axPos val="b"/>
        <c:numFmt formatCode="mmm\ yy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45728"/>
        <c:crosses val="autoZero"/>
        <c:auto val="1"/>
        <c:lblOffset val="100"/>
        <c:baseTimeUnit val="months"/>
        <c:majorUnit val="4"/>
        <c:majorTimeUnit val="years"/>
        <c:minorUnit val="1"/>
        <c:minorTimeUnit val="years"/>
      </c:dateAx>
      <c:valAx>
        <c:axId val="211945728"/>
        <c:scaling>
          <c:orientation val="minMax"/>
          <c:max val="140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1944192"/>
        <c:crosses val="autoZero"/>
        <c:crossBetween val="between"/>
      </c:valAx>
      <c:dateAx>
        <c:axId val="211947520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one"/>
        <c:crossAx val="211949056"/>
        <c:crosses val="autoZero"/>
        <c:auto val="1"/>
        <c:lblOffset val="100"/>
        <c:baseTimeUnit val="months"/>
      </c:dateAx>
      <c:valAx>
        <c:axId val="211949056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947520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753914988814317"/>
          <c:y val="0.18055555555555555"/>
          <c:w val="0.39709172259507891"/>
          <c:h val="4.340277777777791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Motor Gasoline Regular Grade Retail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3.2811569694727802E-2"/>
          <c:y val="2.0833333333333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64124015748052"/>
          <c:w val="0.86577275780895835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'Gasoline-A'!$A$41:$A$81</c:f>
              <c:numCache>
                <c:formatCode>General</c:formatCode>
                <c:ptCount val="4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</c:numCache>
            </c:numRef>
          </c:cat>
          <c:val>
            <c:numRef>
              <c:f>'Gasoline-A'!$E$41:$E$81</c:f>
              <c:numCache>
                <c:formatCode>General</c:formatCode>
                <c:ptCount val="41"/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2004224"/>
        <c:axId val="216794240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'Gasoline-A'!$A$41:$A$81</c:f>
              <c:numCache>
                <c:formatCode>General</c:formatCode>
                <c:ptCount val="4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</c:numCache>
            </c:numRef>
          </c:cat>
          <c:val>
            <c:numRef>
              <c:f>'Gasoline-A'!$C$41:$C$81</c:f>
              <c:numCache>
                <c:formatCode>0.00</c:formatCode>
                <c:ptCount val="41"/>
                <c:pt idx="0">
                  <c:v>0.61399999999999999</c:v>
                </c:pt>
                <c:pt idx="1">
                  <c:v>0.65600000000000003</c:v>
                </c:pt>
                <c:pt idx="2">
                  <c:v>0.67</c:v>
                </c:pt>
                <c:pt idx="3">
                  <c:v>0.90300000000000002</c:v>
                </c:pt>
                <c:pt idx="4">
                  <c:v>1.2457385523</c:v>
                </c:pt>
                <c:pt idx="5">
                  <c:v>1.3782307223000001</c:v>
                </c:pt>
                <c:pt idx="6">
                  <c:v>1.2577170941</c:v>
                </c:pt>
                <c:pt idx="7">
                  <c:v>1.2054593904999999</c:v>
                </c:pt>
                <c:pt idx="8">
                  <c:v>1.1758037336</c:v>
                </c:pt>
                <c:pt idx="9">
                  <c:v>1.1665785282000001</c:v>
                </c:pt>
                <c:pt idx="10">
                  <c:v>0.88521233901999996</c:v>
                </c:pt>
                <c:pt idx="11">
                  <c:v>0.91233361376</c:v>
                </c:pt>
                <c:pt idx="12">
                  <c:v>0.90918629563999998</c:v>
                </c:pt>
                <c:pt idx="13">
                  <c:v>0.98674405130999998</c:v>
                </c:pt>
                <c:pt idx="14">
                  <c:v>1.1276805091</c:v>
                </c:pt>
                <c:pt idx="15">
                  <c:v>1.102138557</c:v>
                </c:pt>
                <c:pt idx="16">
                  <c:v>1.0868600999</c:v>
                </c:pt>
                <c:pt idx="17">
                  <c:v>1.0671866478000001</c:v>
                </c:pt>
                <c:pt idx="18">
                  <c:v>1.0760134657</c:v>
                </c:pt>
                <c:pt idx="19">
                  <c:v>1.1107076914</c:v>
                </c:pt>
                <c:pt idx="20">
                  <c:v>1.2008545742000001</c:v>
                </c:pt>
                <c:pt idx="21">
                  <c:v>1.1989373022000001</c:v>
                </c:pt>
                <c:pt idx="22">
                  <c:v>1.0294869316999999</c:v>
                </c:pt>
                <c:pt idx="23">
                  <c:v>1.1393145654000001</c:v>
                </c:pt>
                <c:pt idx="24">
                  <c:v>1.4875575560000001</c:v>
                </c:pt>
                <c:pt idx="25">
                  <c:v>1.4252257169</c:v>
                </c:pt>
                <c:pt idx="26">
                  <c:v>1.3440247088999999</c:v>
                </c:pt>
                <c:pt idx="27">
                  <c:v>1.5582411694</c:v>
                </c:pt>
                <c:pt idx="28">
                  <c:v>1.8512263506</c:v>
                </c:pt>
                <c:pt idx="29">
                  <c:v>2.2708162269000001</c:v>
                </c:pt>
                <c:pt idx="30">
                  <c:v>2.5758821333999999</c:v>
                </c:pt>
                <c:pt idx="31">
                  <c:v>2.8058691349</c:v>
                </c:pt>
                <c:pt idx="32">
                  <c:v>3.2565255576999999</c:v>
                </c:pt>
                <c:pt idx="33">
                  <c:v>2.3493384908000001</c:v>
                </c:pt>
                <c:pt idx="34">
                  <c:v>2.7814366518</c:v>
                </c:pt>
                <c:pt idx="35">
                  <c:v>3.5262977835</c:v>
                </c:pt>
                <c:pt idx="36">
                  <c:v>3.6269416268999999</c:v>
                </c:pt>
                <c:pt idx="37">
                  <c:v>3.5055298664999999</c:v>
                </c:pt>
                <c:pt idx="38">
                  <c:v>3.3613711357999998</c:v>
                </c:pt>
                <c:pt idx="39">
                  <c:v>2.3314110930999998</c:v>
                </c:pt>
                <c:pt idx="40">
                  <c:v>2.7214071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'Gasoline-A'!$A$85</c:f>
              <c:strCache>
                <c:ptCount val="1"/>
                <c:pt idx="0">
                  <c:v>Real Price (Jan 2015 $)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'Gasoline-A'!$A$41:$A$81</c:f>
              <c:numCache>
                <c:formatCode>General</c:formatCode>
                <c:ptCount val="41"/>
                <c:pt idx="0">
                  <c:v>1976</c:v>
                </c:pt>
                <c:pt idx="1">
                  <c:v>1977</c:v>
                </c:pt>
                <c:pt idx="2">
                  <c:v>1978</c:v>
                </c:pt>
                <c:pt idx="3">
                  <c:v>1979</c:v>
                </c:pt>
                <c:pt idx="4">
                  <c:v>1980</c:v>
                </c:pt>
                <c:pt idx="5">
                  <c:v>1981</c:v>
                </c:pt>
                <c:pt idx="6">
                  <c:v>1982</c:v>
                </c:pt>
                <c:pt idx="7">
                  <c:v>1983</c:v>
                </c:pt>
                <c:pt idx="8">
                  <c:v>1984</c:v>
                </c:pt>
                <c:pt idx="9">
                  <c:v>1985</c:v>
                </c:pt>
                <c:pt idx="10">
                  <c:v>1986</c:v>
                </c:pt>
                <c:pt idx="11">
                  <c:v>1987</c:v>
                </c:pt>
                <c:pt idx="12">
                  <c:v>1988</c:v>
                </c:pt>
                <c:pt idx="13">
                  <c:v>1989</c:v>
                </c:pt>
                <c:pt idx="14">
                  <c:v>1990</c:v>
                </c:pt>
                <c:pt idx="15">
                  <c:v>1991</c:v>
                </c:pt>
                <c:pt idx="16">
                  <c:v>1992</c:v>
                </c:pt>
                <c:pt idx="17">
                  <c:v>1993</c:v>
                </c:pt>
                <c:pt idx="18">
                  <c:v>1994</c:v>
                </c:pt>
                <c:pt idx="19">
                  <c:v>1995</c:v>
                </c:pt>
                <c:pt idx="20">
                  <c:v>1996</c:v>
                </c:pt>
                <c:pt idx="21">
                  <c:v>1997</c:v>
                </c:pt>
                <c:pt idx="22">
                  <c:v>1998</c:v>
                </c:pt>
                <c:pt idx="23">
                  <c:v>1999</c:v>
                </c:pt>
                <c:pt idx="24">
                  <c:v>2000</c:v>
                </c:pt>
                <c:pt idx="25">
                  <c:v>2001</c:v>
                </c:pt>
                <c:pt idx="26">
                  <c:v>2002</c:v>
                </c:pt>
                <c:pt idx="27">
                  <c:v>2003</c:v>
                </c:pt>
                <c:pt idx="28">
                  <c:v>2004</c:v>
                </c:pt>
                <c:pt idx="29">
                  <c:v>2005</c:v>
                </c:pt>
                <c:pt idx="30">
                  <c:v>2006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  <c:pt idx="35">
                  <c:v>2011</c:v>
                </c:pt>
                <c:pt idx="36">
                  <c:v>2012</c:v>
                </c:pt>
                <c:pt idx="37">
                  <c:v>2013</c:v>
                </c:pt>
                <c:pt idx="38">
                  <c:v>2014</c:v>
                </c:pt>
                <c:pt idx="39">
                  <c:v>2015</c:v>
                </c:pt>
                <c:pt idx="40">
                  <c:v>2016</c:v>
                </c:pt>
              </c:numCache>
            </c:numRef>
          </c:cat>
          <c:val>
            <c:numRef>
              <c:f>'Gasoline-A'!$D$41:$D$81</c:f>
              <c:numCache>
                <c:formatCode>0.00</c:formatCode>
                <c:ptCount val="41"/>
                <c:pt idx="0">
                  <c:v>2.5533420070407105</c:v>
                </c:pt>
                <c:pt idx="1">
                  <c:v>2.5622353543988878</c:v>
                </c:pt>
                <c:pt idx="2">
                  <c:v>2.4314032136802588</c:v>
                </c:pt>
                <c:pt idx="3">
                  <c:v>2.9454935228608288</c:v>
                </c:pt>
                <c:pt idx="4">
                  <c:v>3.5800968505030548</c:v>
                </c:pt>
                <c:pt idx="5">
                  <c:v>3.5884429494997523</c:v>
                </c:pt>
                <c:pt idx="6">
                  <c:v>3.0846997020361302</c:v>
                </c:pt>
                <c:pt idx="7">
                  <c:v>2.8659800035491316</c:v>
                </c:pt>
                <c:pt idx="8">
                  <c:v>2.678472608984837</c:v>
                </c:pt>
                <c:pt idx="9">
                  <c:v>2.5668999292705865</c:v>
                </c:pt>
                <c:pt idx="10">
                  <c:v>1.910649629287575</c:v>
                </c:pt>
                <c:pt idx="11">
                  <c:v>1.9011608536363105</c:v>
                </c:pt>
                <c:pt idx="12">
                  <c:v>1.8199822603589009</c:v>
                </c:pt>
                <c:pt idx="13">
                  <c:v>1.8849264804849735</c:v>
                </c:pt>
                <c:pt idx="14">
                  <c:v>2.0434131824709887</c:v>
                </c:pt>
                <c:pt idx="15">
                  <c:v>1.9163402457708543</c:v>
                </c:pt>
                <c:pt idx="16">
                  <c:v>1.833991887930468</c:v>
                </c:pt>
                <c:pt idx="17">
                  <c:v>1.7488594595683638</c:v>
                </c:pt>
                <c:pt idx="18">
                  <c:v>1.7187134594775009</c:v>
                </c:pt>
                <c:pt idx="19">
                  <c:v>1.7257168539669796</c:v>
                </c:pt>
                <c:pt idx="20">
                  <c:v>1.8125502320409455</c:v>
                </c:pt>
                <c:pt idx="21">
                  <c:v>1.7683206747017017</c:v>
                </c:pt>
                <c:pt idx="22">
                  <c:v>1.4952653234218118</c:v>
                </c:pt>
                <c:pt idx="23">
                  <c:v>1.6192702326408945</c:v>
                </c:pt>
                <c:pt idx="24">
                  <c:v>2.045355859752457</c:v>
                </c:pt>
                <c:pt idx="25">
                  <c:v>1.905967063825619</c:v>
                </c:pt>
                <c:pt idx="26">
                  <c:v>1.7691464992129808</c:v>
                </c:pt>
                <c:pt idx="27">
                  <c:v>2.0050448061002304</c:v>
                </c:pt>
                <c:pt idx="28">
                  <c:v>2.3201477261810197</c:v>
                </c:pt>
                <c:pt idx="29">
                  <c:v>2.7533480063943152</c:v>
                </c:pt>
                <c:pt idx="30">
                  <c:v>3.025745938154826</c:v>
                </c:pt>
                <c:pt idx="31">
                  <c:v>3.203928538364619</c:v>
                </c:pt>
                <c:pt idx="32">
                  <c:v>3.5818713782688021</c:v>
                </c:pt>
                <c:pt idx="33">
                  <c:v>2.5923558622734051</c:v>
                </c:pt>
                <c:pt idx="34">
                  <c:v>3.0196809782576186</c:v>
                </c:pt>
                <c:pt idx="35">
                  <c:v>3.7117193495828227</c:v>
                </c:pt>
                <c:pt idx="36">
                  <c:v>3.7400547697447801</c:v>
                </c:pt>
                <c:pt idx="37">
                  <c:v>3.5626985628433179</c:v>
                </c:pt>
                <c:pt idx="38">
                  <c:v>3.3608021116378519</c:v>
                </c:pt>
                <c:pt idx="39">
                  <c:v>2.3166257206361482</c:v>
                </c:pt>
                <c:pt idx="40">
                  <c:v>2.6426010024273654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001152"/>
        <c:axId val="212002688"/>
      </c:lineChart>
      <c:catAx>
        <c:axId val="21200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0268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212002688"/>
        <c:scaling>
          <c:orientation val="minMax"/>
          <c:max val="4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2001152"/>
        <c:crosses val="autoZero"/>
        <c:crossBetween val="between"/>
        <c:majorUnit val="0.5"/>
      </c:valAx>
      <c:catAx>
        <c:axId val="212004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6794240"/>
        <c:crosses val="autoZero"/>
        <c:auto val="1"/>
        <c:lblAlgn val="ctr"/>
        <c:lblOffset val="100"/>
        <c:noMultiLvlLbl val="0"/>
      </c:catAx>
      <c:valAx>
        <c:axId val="216794240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2004224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530236572777807"/>
          <c:y val="0.16898184601924759"/>
          <c:w val="0.39709219233502058"/>
          <c:h val="4.340277777777781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Quarterly Motor Gasoline Regular Grade Retail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3.1320027949526444E-2"/>
          <c:y val="1.8518518518518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409758675998841"/>
          <c:w val="0.86577275780895835"/>
          <c:h val="0.68576498250218765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'Gasoline-Q'!$A$41:$A$204</c:f>
              <c:strCache>
                <c:ptCount val="164"/>
                <c:pt idx="0">
                  <c:v>1976Q1</c:v>
                </c:pt>
                <c:pt idx="1">
                  <c:v>1976Q2</c:v>
                </c:pt>
                <c:pt idx="2">
                  <c:v>1976Q3</c:v>
                </c:pt>
                <c:pt idx="3">
                  <c:v>1976Q4</c:v>
                </c:pt>
                <c:pt idx="4">
                  <c:v>1977Q1</c:v>
                </c:pt>
                <c:pt idx="5">
                  <c:v>1977Q2</c:v>
                </c:pt>
                <c:pt idx="6">
                  <c:v>1977Q3</c:v>
                </c:pt>
                <c:pt idx="7">
                  <c:v>1977Q4</c:v>
                </c:pt>
                <c:pt idx="8">
                  <c:v>1978Q1</c:v>
                </c:pt>
                <c:pt idx="9">
                  <c:v>1978Q2</c:v>
                </c:pt>
                <c:pt idx="10">
                  <c:v>1978Q3</c:v>
                </c:pt>
                <c:pt idx="11">
                  <c:v>1978Q4</c:v>
                </c:pt>
                <c:pt idx="12">
                  <c:v>1979Q1</c:v>
                </c:pt>
                <c:pt idx="13">
                  <c:v>1979Q2</c:v>
                </c:pt>
                <c:pt idx="14">
                  <c:v>1979Q3</c:v>
                </c:pt>
                <c:pt idx="15">
                  <c:v>1979Q4</c:v>
                </c:pt>
                <c:pt idx="16">
                  <c:v>1980Q1</c:v>
                </c:pt>
                <c:pt idx="17">
                  <c:v>1980Q2</c:v>
                </c:pt>
                <c:pt idx="18">
                  <c:v>1980Q3</c:v>
                </c:pt>
                <c:pt idx="19">
                  <c:v>1980Q4</c:v>
                </c:pt>
                <c:pt idx="20">
                  <c:v>1981Q1</c:v>
                </c:pt>
                <c:pt idx="21">
                  <c:v>1981Q2</c:v>
                </c:pt>
                <c:pt idx="22">
                  <c:v>1981Q3</c:v>
                </c:pt>
                <c:pt idx="23">
                  <c:v>1981Q4</c:v>
                </c:pt>
                <c:pt idx="24">
                  <c:v>1982Q1</c:v>
                </c:pt>
                <c:pt idx="25">
                  <c:v>1982Q2</c:v>
                </c:pt>
                <c:pt idx="26">
                  <c:v>1982Q3</c:v>
                </c:pt>
                <c:pt idx="27">
                  <c:v>1982Q4</c:v>
                </c:pt>
                <c:pt idx="28">
                  <c:v>1983Q1</c:v>
                </c:pt>
                <c:pt idx="29">
                  <c:v>1983Q2</c:v>
                </c:pt>
                <c:pt idx="30">
                  <c:v>1983Q3</c:v>
                </c:pt>
                <c:pt idx="31">
                  <c:v>1983Q4</c:v>
                </c:pt>
                <c:pt idx="32">
                  <c:v>1984Q1</c:v>
                </c:pt>
                <c:pt idx="33">
                  <c:v>1984Q2</c:v>
                </c:pt>
                <c:pt idx="34">
                  <c:v>1984Q3</c:v>
                </c:pt>
                <c:pt idx="35">
                  <c:v>1984Q4</c:v>
                </c:pt>
                <c:pt idx="36">
                  <c:v>1985Q1</c:v>
                </c:pt>
                <c:pt idx="37">
                  <c:v>1985Q2</c:v>
                </c:pt>
                <c:pt idx="38">
                  <c:v>1985Q3</c:v>
                </c:pt>
                <c:pt idx="39">
                  <c:v>1985Q4</c:v>
                </c:pt>
                <c:pt idx="40">
                  <c:v>1986Q1</c:v>
                </c:pt>
                <c:pt idx="41">
                  <c:v>1986Q2</c:v>
                </c:pt>
                <c:pt idx="42">
                  <c:v>1986Q3</c:v>
                </c:pt>
                <c:pt idx="43">
                  <c:v>1986Q4</c:v>
                </c:pt>
                <c:pt idx="44">
                  <c:v>1987Q1</c:v>
                </c:pt>
                <c:pt idx="45">
                  <c:v>1987Q2</c:v>
                </c:pt>
                <c:pt idx="46">
                  <c:v>1987Q3</c:v>
                </c:pt>
                <c:pt idx="47">
                  <c:v>1987Q4</c:v>
                </c:pt>
                <c:pt idx="48">
                  <c:v>1988Q1</c:v>
                </c:pt>
                <c:pt idx="49">
                  <c:v>1988Q2</c:v>
                </c:pt>
                <c:pt idx="50">
                  <c:v>1988Q3</c:v>
                </c:pt>
                <c:pt idx="51">
                  <c:v>1988Q4</c:v>
                </c:pt>
                <c:pt idx="52">
                  <c:v>1989Q1</c:v>
                </c:pt>
                <c:pt idx="53">
                  <c:v>1989Q2</c:v>
                </c:pt>
                <c:pt idx="54">
                  <c:v>1989Q3</c:v>
                </c:pt>
                <c:pt idx="55">
                  <c:v>1989Q4</c:v>
                </c:pt>
                <c:pt idx="56">
                  <c:v>1990Q1</c:v>
                </c:pt>
                <c:pt idx="57">
                  <c:v>1990Q2</c:v>
                </c:pt>
                <c:pt idx="58">
                  <c:v>1990Q3</c:v>
                </c:pt>
                <c:pt idx="59">
                  <c:v>1990Q4</c:v>
                </c:pt>
                <c:pt idx="60">
                  <c:v>1991Q1</c:v>
                </c:pt>
                <c:pt idx="61">
                  <c:v>1991Q2</c:v>
                </c:pt>
                <c:pt idx="62">
                  <c:v>1991Q3</c:v>
                </c:pt>
                <c:pt idx="63">
                  <c:v>1991Q4</c:v>
                </c:pt>
                <c:pt idx="64">
                  <c:v>1992Q1</c:v>
                </c:pt>
                <c:pt idx="65">
                  <c:v>1992Q2</c:v>
                </c:pt>
                <c:pt idx="66">
                  <c:v>1992Q3</c:v>
                </c:pt>
                <c:pt idx="67">
                  <c:v>1992Q4</c:v>
                </c:pt>
                <c:pt idx="68">
                  <c:v>1993Q1</c:v>
                </c:pt>
                <c:pt idx="69">
                  <c:v>1993Q2</c:v>
                </c:pt>
                <c:pt idx="70">
                  <c:v>1993Q3</c:v>
                </c:pt>
                <c:pt idx="71">
                  <c:v>1993Q4</c:v>
                </c:pt>
                <c:pt idx="72">
                  <c:v>1994Q1</c:v>
                </c:pt>
                <c:pt idx="73">
                  <c:v>1994Q2</c:v>
                </c:pt>
                <c:pt idx="74">
                  <c:v>1994Q3</c:v>
                </c:pt>
                <c:pt idx="75">
                  <c:v>1994Q4</c:v>
                </c:pt>
                <c:pt idx="76">
                  <c:v>1995Q1</c:v>
                </c:pt>
                <c:pt idx="77">
                  <c:v>1995Q2</c:v>
                </c:pt>
                <c:pt idx="78">
                  <c:v>1995Q3</c:v>
                </c:pt>
                <c:pt idx="79">
                  <c:v>1995Q4</c:v>
                </c:pt>
                <c:pt idx="80">
                  <c:v>1996Q1</c:v>
                </c:pt>
                <c:pt idx="81">
                  <c:v>1996Q2</c:v>
                </c:pt>
                <c:pt idx="82">
                  <c:v>1996Q3</c:v>
                </c:pt>
                <c:pt idx="83">
                  <c:v>1996Q4</c:v>
                </c:pt>
                <c:pt idx="84">
                  <c:v>1997Q1</c:v>
                </c:pt>
                <c:pt idx="85">
                  <c:v>1997Q2</c:v>
                </c:pt>
                <c:pt idx="86">
                  <c:v>1997Q3</c:v>
                </c:pt>
                <c:pt idx="87">
                  <c:v>1997Q4</c:v>
                </c:pt>
                <c:pt idx="88">
                  <c:v>1998Q1</c:v>
                </c:pt>
                <c:pt idx="89">
                  <c:v>1998Q2</c:v>
                </c:pt>
                <c:pt idx="90">
                  <c:v>1998Q3</c:v>
                </c:pt>
                <c:pt idx="91">
                  <c:v>1998Q4</c:v>
                </c:pt>
                <c:pt idx="92">
                  <c:v>1999Q1</c:v>
                </c:pt>
                <c:pt idx="93">
                  <c:v>1999Q2</c:v>
                </c:pt>
                <c:pt idx="94">
                  <c:v>1999Q3</c:v>
                </c:pt>
                <c:pt idx="95">
                  <c:v>1999Q4</c:v>
                </c:pt>
                <c:pt idx="96">
                  <c:v>2000Q1</c:v>
                </c:pt>
                <c:pt idx="97">
                  <c:v>2000Q2</c:v>
                </c:pt>
                <c:pt idx="98">
                  <c:v>2000Q3</c:v>
                </c:pt>
                <c:pt idx="99">
                  <c:v>2000Q4</c:v>
                </c:pt>
                <c:pt idx="100">
                  <c:v>2001Q1</c:v>
                </c:pt>
                <c:pt idx="101">
                  <c:v>2001Q2</c:v>
                </c:pt>
                <c:pt idx="102">
                  <c:v>2001Q3</c:v>
                </c:pt>
                <c:pt idx="103">
                  <c:v>2001Q4</c:v>
                </c:pt>
                <c:pt idx="104">
                  <c:v>2002Q1</c:v>
                </c:pt>
                <c:pt idx="105">
                  <c:v>2002Q2</c:v>
                </c:pt>
                <c:pt idx="106">
                  <c:v>2002Q3</c:v>
                </c:pt>
                <c:pt idx="107">
                  <c:v>2002Q4</c:v>
                </c:pt>
                <c:pt idx="108">
                  <c:v>2003Q1</c:v>
                </c:pt>
                <c:pt idx="109">
                  <c:v>2003Q2</c:v>
                </c:pt>
                <c:pt idx="110">
                  <c:v>2003Q3</c:v>
                </c:pt>
                <c:pt idx="111">
                  <c:v>2003Q4</c:v>
                </c:pt>
                <c:pt idx="112">
                  <c:v>2004Q1</c:v>
                </c:pt>
                <c:pt idx="113">
                  <c:v>2004Q2</c:v>
                </c:pt>
                <c:pt idx="114">
                  <c:v>2004Q3</c:v>
                </c:pt>
                <c:pt idx="115">
                  <c:v>2004Q4</c:v>
                </c:pt>
                <c:pt idx="116">
                  <c:v>2005Q1</c:v>
                </c:pt>
                <c:pt idx="117">
                  <c:v>2005Q2</c:v>
                </c:pt>
                <c:pt idx="118">
                  <c:v>2005Q3</c:v>
                </c:pt>
                <c:pt idx="119">
                  <c:v>2005Q4</c:v>
                </c:pt>
                <c:pt idx="120">
                  <c:v>2006Q1</c:v>
                </c:pt>
                <c:pt idx="121">
                  <c:v>2006Q2</c:v>
                </c:pt>
                <c:pt idx="122">
                  <c:v>2006Q3</c:v>
                </c:pt>
                <c:pt idx="123">
                  <c:v>2006Q4</c:v>
                </c:pt>
                <c:pt idx="124">
                  <c:v>2007Q1</c:v>
                </c:pt>
                <c:pt idx="125">
                  <c:v>2007Q2</c:v>
                </c:pt>
                <c:pt idx="126">
                  <c:v>2007Q3</c:v>
                </c:pt>
                <c:pt idx="127">
                  <c:v>2007Q4</c:v>
                </c:pt>
                <c:pt idx="128">
                  <c:v>2008Q1</c:v>
                </c:pt>
                <c:pt idx="129">
                  <c:v>2008Q2</c:v>
                </c:pt>
                <c:pt idx="130">
                  <c:v>2008Q3</c:v>
                </c:pt>
                <c:pt idx="131">
                  <c:v>2008Q4</c:v>
                </c:pt>
                <c:pt idx="132">
                  <c:v>2009Q1</c:v>
                </c:pt>
                <c:pt idx="133">
                  <c:v>2009Q2</c:v>
                </c:pt>
                <c:pt idx="134">
                  <c:v>2009Q3</c:v>
                </c:pt>
                <c:pt idx="135">
                  <c:v>2009Q4</c:v>
                </c:pt>
                <c:pt idx="136">
                  <c:v>2010Q1</c:v>
                </c:pt>
                <c:pt idx="137">
                  <c:v>2010Q2</c:v>
                </c:pt>
                <c:pt idx="138">
                  <c:v>2010Q3</c:v>
                </c:pt>
                <c:pt idx="139">
                  <c:v>2010Q4</c:v>
                </c:pt>
                <c:pt idx="140">
                  <c:v>2011Q1</c:v>
                </c:pt>
                <c:pt idx="141">
                  <c:v>2011Q2</c:v>
                </c:pt>
                <c:pt idx="142">
                  <c:v>2011Q3</c:v>
                </c:pt>
                <c:pt idx="143">
                  <c:v>2011Q4</c:v>
                </c:pt>
                <c:pt idx="144">
                  <c:v>2012Q1</c:v>
                </c:pt>
                <c:pt idx="145">
                  <c:v>2012Q2</c:v>
                </c:pt>
                <c:pt idx="146">
                  <c:v>2012Q3</c:v>
                </c:pt>
                <c:pt idx="147">
                  <c:v>2012Q4</c:v>
                </c:pt>
                <c:pt idx="148">
                  <c:v>2013Q1</c:v>
                </c:pt>
                <c:pt idx="149">
                  <c:v>2013Q2</c:v>
                </c:pt>
                <c:pt idx="150">
                  <c:v>2013Q3</c:v>
                </c:pt>
                <c:pt idx="151">
                  <c:v>2013Q4</c:v>
                </c:pt>
                <c:pt idx="152">
                  <c:v>2014Q1</c:v>
                </c:pt>
                <c:pt idx="153">
                  <c:v>2014Q2</c:v>
                </c:pt>
                <c:pt idx="154">
                  <c:v>2014Q3</c:v>
                </c:pt>
                <c:pt idx="155">
                  <c:v>2014Q4</c:v>
                </c:pt>
                <c:pt idx="156">
                  <c:v>2015Q1</c:v>
                </c:pt>
                <c:pt idx="157">
                  <c:v>2015Q2</c:v>
                </c:pt>
                <c:pt idx="158">
                  <c:v>2015Q3</c:v>
                </c:pt>
                <c:pt idx="159">
                  <c:v>2015Q4</c:v>
                </c:pt>
                <c:pt idx="160">
                  <c:v>2016Q1</c:v>
                </c:pt>
                <c:pt idx="161">
                  <c:v>2016Q2</c:v>
                </c:pt>
                <c:pt idx="162">
                  <c:v>2016Q3</c:v>
                </c:pt>
                <c:pt idx="163">
                  <c:v>2016Q4</c:v>
                </c:pt>
              </c:strCache>
            </c:strRef>
          </c:cat>
          <c:val>
            <c:numRef>
              <c:f>'Gasoline-Q'!$E$41:$E$204</c:f>
              <c:numCache>
                <c:formatCode>General</c:formatCode>
                <c:ptCount val="164"/>
                <c:pt idx="154">
                  <c:v>0</c:v>
                </c:pt>
                <c:pt idx="155">
                  <c:v>0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7072384"/>
        <c:axId val="217073920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'Gasoline-Q'!$A$41:$A$204</c:f>
              <c:strCache>
                <c:ptCount val="164"/>
                <c:pt idx="0">
                  <c:v>1976Q1</c:v>
                </c:pt>
                <c:pt idx="1">
                  <c:v>1976Q2</c:v>
                </c:pt>
                <c:pt idx="2">
                  <c:v>1976Q3</c:v>
                </c:pt>
                <c:pt idx="3">
                  <c:v>1976Q4</c:v>
                </c:pt>
                <c:pt idx="4">
                  <c:v>1977Q1</c:v>
                </c:pt>
                <c:pt idx="5">
                  <c:v>1977Q2</c:v>
                </c:pt>
                <c:pt idx="6">
                  <c:v>1977Q3</c:v>
                </c:pt>
                <c:pt idx="7">
                  <c:v>1977Q4</c:v>
                </c:pt>
                <c:pt idx="8">
                  <c:v>1978Q1</c:v>
                </c:pt>
                <c:pt idx="9">
                  <c:v>1978Q2</c:v>
                </c:pt>
                <c:pt idx="10">
                  <c:v>1978Q3</c:v>
                </c:pt>
                <c:pt idx="11">
                  <c:v>1978Q4</c:v>
                </c:pt>
                <c:pt idx="12">
                  <c:v>1979Q1</c:v>
                </c:pt>
                <c:pt idx="13">
                  <c:v>1979Q2</c:v>
                </c:pt>
                <c:pt idx="14">
                  <c:v>1979Q3</c:v>
                </c:pt>
                <c:pt idx="15">
                  <c:v>1979Q4</c:v>
                </c:pt>
                <c:pt idx="16">
                  <c:v>1980Q1</c:v>
                </c:pt>
                <c:pt idx="17">
                  <c:v>1980Q2</c:v>
                </c:pt>
                <c:pt idx="18">
                  <c:v>1980Q3</c:v>
                </c:pt>
                <c:pt idx="19">
                  <c:v>1980Q4</c:v>
                </c:pt>
                <c:pt idx="20">
                  <c:v>1981Q1</c:v>
                </c:pt>
                <c:pt idx="21">
                  <c:v>1981Q2</c:v>
                </c:pt>
                <c:pt idx="22">
                  <c:v>1981Q3</c:v>
                </c:pt>
                <c:pt idx="23">
                  <c:v>1981Q4</c:v>
                </c:pt>
                <c:pt idx="24">
                  <c:v>1982Q1</c:v>
                </c:pt>
                <c:pt idx="25">
                  <c:v>1982Q2</c:v>
                </c:pt>
                <c:pt idx="26">
                  <c:v>1982Q3</c:v>
                </c:pt>
                <c:pt idx="27">
                  <c:v>1982Q4</c:v>
                </c:pt>
                <c:pt idx="28">
                  <c:v>1983Q1</c:v>
                </c:pt>
                <c:pt idx="29">
                  <c:v>1983Q2</c:v>
                </c:pt>
                <c:pt idx="30">
                  <c:v>1983Q3</c:v>
                </c:pt>
                <c:pt idx="31">
                  <c:v>1983Q4</c:v>
                </c:pt>
                <c:pt idx="32">
                  <c:v>1984Q1</c:v>
                </c:pt>
                <c:pt idx="33">
                  <c:v>1984Q2</c:v>
                </c:pt>
                <c:pt idx="34">
                  <c:v>1984Q3</c:v>
                </c:pt>
                <c:pt idx="35">
                  <c:v>1984Q4</c:v>
                </c:pt>
                <c:pt idx="36">
                  <c:v>1985Q1</c:v>
                </c:pt>
                <c:pt idx="37">
                  <c:v>1985Q2</c:v>
                </c:pt>
                <c:pt idx="38">
                  <c:v>1985Q3</c:v>
                </c:pt>
                <c:pt idx="39">
                  <c:v>1985Q4</c:v>
                </c:pt>
                <c:pt idx="40">
                  <c:v>1986Q1</c:v>
                </c:pt>
                <c:pt idx="41">
                  <c:v>1986Q2</c:v>
                </c:pt>
                <c:pt idx="42">
                  <c:v>1986Q3</c:v>
                </c:pt>
                <c:pt idx="43">
                  <c:v>1986Q4</c:v>
                </c:pt>
                <c:pt idx="44">
                  <c:v>1987Q1</c:v>
                </c:pt>
                <c:pt idx="45">
                  <c:v>1987Q2</c:v>
                </c:pt>
                <c:pt idx="46">
                  <c:v>1987Q3</c:v>
                </c:pt>
                <c:pt idx="47">
                  <c:v>1987Q4</c:v>
                </c:pt>
                <c:pt idx="48">
                  <c:v>1988Q1</c:v>
                </c:pt>
                <c:pt idx="49">
                  <c:v>1988Q2</c:v>
                </c:pt>
                <c:pt idx="50">
                  <c:v>1988Q3</c:v>
                </c:pt>
                <c:pt idx="51">
                  <c:v>1988Q4</c:v>
                </c:pt>
                <c:pt idx="52">
                  <c:v>1989Q1</c:v>
                </c:pt>
                <c:pt idx="53">
                  <c:v>1989Q2</c:v>
                </c:pt>
                <c:pt idx="54">
                  <c:v>1989Q3</c:v>
                </c:pt>
                <c:pt idx="55">
                  <c:v>1989Q4</c:v>
                </c:pt>
                <c:pt idx="56">
                  <c:v>1990Q1</c:v>
                </c:pt>
                <c:pt idx="57">
                  <c:v>1990Q2</c:v>
                </c:pt>
                <c:pt idx="58">
                  <c:v>1990Q3</c:v>
                </c:pt>
                <c:pt idx="59">
                  <c:v>1990Q4</c:v>
                </c:pt>
                <c:pt idx="60">
                  <c:v>1991Q1</c:v>
                </c:pt>
                <c:pt idx="61">
                  <c:v>1991Q2</c:v>
                </c:pt>
                <c:pt idx="62">
                  <c:v>1991Q3</c:v>
                </c:pt>
                <c:pt idx="63">
                  <c:v>1991Q4</c:v>
                </c:pt>
                <c:pt idx="64">
                  <c:v>1992Q1</c:v>
                </c:pt>
                <c:pt idx="65">
                  <c:v>1992Q2</c:v>
                </c:pt>
                <c:pt idx="66">
                  <c:v>1992Q3</c:v>
                </c:pt>
                <c:pt idx="67">
                  <c:v>1992Q4</c:v>
                </c:pt>
                <c:pt idx="68">
                  <c:v>1993Q1</c:v>
                </c:pt>
                <c:pt idx="69">
                  <c:v>1993Q2</c:v>
                </c:pt>
                <c:pt idx="70">
                  <c:v>1993Q3</c:v>
                </c:pt>
                <c:pt idx="71">
                  <c:v>1993Q4</c:v>
                </c:pt>
                <c:pt idx="72">
                  <c:v>1994Q1</c:v>
                </c:pt>
                <c:pt idx="73">
                  <c:v>1994Q2</c:v>
                </c:pt>
                <c:pt idx="74">
                  <c:v>1994Q3</c:v>
                </c:pt>
                <c:pt idx="75">
                  <c:v>1994Q4</c:v>
                </c:pt>
                <c:pt idx="76">
                  <c:v>1995Q1</c:v>
                </c:pt>
                <c:pt idx="77">
                  <c:v>1995Q2</c:v>
                </c:pt>
                <c:pt idx="78">
                  <c:v>1995Q3</c:v>
                </c:pt>
                <c:pt idx="79">
                  <c:v>1995Q4</c:v>
                </c:pt>
                <c:pt idx="80">
                  <c:v>1996Q1</c:v>
                </c:pt>
                <c:pt idx="81">
                  <c:v>1996Q2</c:v>
                </c:pt>
                <c:pt idx="82">
                  <c:v>1996Q3</c:v>
                </c:pt>
                <c:pt idx="83">
                  <c:v>1996Q4</c:v>
                </c:pt>
                <c:pt idx="84">
                  <c:v>1997Q1</c:v>
                </c:pt>
                <c:pt idx="85">
                  <c:v>1997Q2</c:v>
                </c:pt>
                <c:pt idx="86">
                  <c:v>1997Q3</c:v>
                </c:pt>
                <c:pt idx="87">
                  <c:v>1997Q4</c:v>
                </c:pt>
                <c:pt idx="88">
                  <c:v>1998Q1</c:v>
                </c:pt>
                <c:pt idx="89">
                  <c:v>1998Q2</c:v>
                </c:pt>
                <c:pt idx="90">
                  <c:v>1998Q3</c:v>
                </c:pt>
                <c:pt idx="91">
                  <c:v>1998Q4</c:v>
                </c:pt>
                <c:pt idx="92">
                  <c:v>1999Q1</c:v>
                </c:pt>
                <c:pt idx="93">
                  <c:v>1999Q2</c:v>
                </c:pt>
                <c:pt idx="94">
                  <c:v>1999Q3</c:v>
                </c:pt>
                <c:pt idx="95">
                  <c:v>1999Q4</c:v>
                </c:pt>
                <c:pt idx="96">
                  <c:v>2000Q1</c:v>
                </c:pt>
                <c:pt idx="97">
                  <c:v>2000Q2</c:v>
                </c:pt>
                <c:pt idx="98">
                  <c:v>2000Q3</c:v>
                </c:pt>
                <c:pt idx="99">
                  <c:v>2000Q4</c:v>
                </c:pt>
                <c:pt idx="100">
                  <c:v>2001Q1</c:v>
                </c:pt>
                <c:pt idx="101">
                  <c:v>2001Q2</c:v>
                </c:pt>
                <c:pt idx="102">
                  <c:v>2001Q3</c:v>
                </c:pt>
                <c:pt idx="103">
                  <c:v>2001Q4</c:v>
                </c:pt>
                <c:pt idx="104">
                  <c:v>2002Q1</c:v>
                </c:pt>
                <c:pt idx="105">
                  <c:v>2002Q2</c:v>
                </c:pt>
                <c:pt idx="106">
                  <c:v>2002Q3</c:v>
                </c:pt>
                <c:pt idx="107">
                  <c:v>2002Q4</c:v>
                </c:pt>
                <c:pt idx="108">
                  <c:v>2003Q1</c:v>
                </c:pt>
                <c:pt idx="109">
                  <c:v>2003Q2</c:v>
                </c:pt>
                <c:pt idx="110">
                  <c:v>2003Q3</c:v>
                </c:pt>
                <c:pt idx="111">
                  <c:v>2003Q4</c:v>
                </c:pt>
                <c:pt idx="112">
                  <c:v>2004Q1</c:v>
                </c:pt>
                <c:pt idx="113">
                  <c:v>2004Q2</c:v>
                </c:pt>
                <c:pt idx="114">
                  <c:v>2004Q3</c:v>
                </c:pt>
                <c:pt idx="115">
                  <c:v>2004Q4</c:v>
                </c:pt>
                <c:pt idx="116">
                  <c:v>2005Q1</c:v>
                </c:pt>
                <c:pt idx="117">
                  <c:v>2005Q2</c:v>
                </c:pt>
                <c:pt idx="118">
                  <c:v>2005Q3</c:v>
                </c:pt>
                <c:pt idx="119">
                  <c:v>2005Q4</c:v>
                </c:pt>
                <c:pt idx="120">
                  <c:v>2006Q1</c:v>
                </c:pt>
                <c:pt idx="121">
                  <c:v>2006Q2</c:v>
                </c:pt>
                <c:pt idx="122">
                  <c:v>2006Q3</c:v>
                </c:pt>
                <c:pt idx="123">
                  <c:v>2006Q4</c:v>
                </c:pt>
                <c:pt idx="124">
                  <c:v>2007Q1</c:v>
                </c:pt>
                <c:pt idx="125">
                  <c:v>2007Q2</c:v>
                </c:pt>
                <c:pt idx="126">
                  <c:v>2007Q3</c:v>
                </c:pt>
                <c:pt idx="127">
                  <c:v>2007Q4</c:v>
                </c:pt>
                <c:pt idx="128">
                  <c:v>2008Q1</c:v>
                </c:pt>
                <c:pt idx="129">
                  <c:v>2008Q2</c:v>
                </c:pt>
                <c:pt idx="130">
                  <c:v>2008Q3</c:v>
                </c:pt>
                <c:pt idx="131">
                  <c:v>2008Q4</c:v>
                </c:pt>
                <c:pt idx="132">
                  <c:v>2009Q1</c:v>
                </c:pt>
                <c:pt idx="133">
                  <c:v>2009Q2</c:v>
                </c:pt>
                <c:pt idx="134">
                  <c:v>2009Q3</c:v>
                </c:pt>
                <c:pt idx="135">
                  <c:v>2009Q4</c:v>
                </c:pt>
                <c:pt idx="136">
                  <c:v>2010Q1</c:v>
                </c:pt>
                <c:pt idx="137">
                  <c:v>2010Q2</c:v>
                </c:pt>
                <c:pt idx="138">
                  <c:v>2010Q3</c:v>
                </c:pt>
                <c:pt idx="139">
                  <c:v>2010Q4</c:v>
                </c:pt>
                <c:pt idx="140">
                  <c:v>2011Q1</c:v>
                </c:pt>
                <c:pt idx="141">
                  <c:v>2011Q2</c:v>
                </c:pt>
                <c:pt idx="142">
                  <c:v>2011Q3</c:v>
                </c:pt>
                <c:pt idx="143">
                  <c:v>2011Q4</c:v>
                </c:pt>
                <c:pt idx="144">
                  <c:v>2012Q1</c:v>
                </c:pt>
                <c:pt idx="145">
                  <c:v>2012Q2</c:v>
                </c:pt>
                <c:pt idx="146">
                  <c:v>2012Q3</c:v>
                </c:pt>
                <c:pt idx="147">
                  <c:v>2012Q4</c:v>
                </c:pt>
                <c:pt idx="148">
                  <c:v>2013Q1</c:v>
                </c:pt>
                <c:pt idx="149">
                  <c:v>2013Q2</c:v>
                </c:pt>
                <c:pt idx="150">
                  <c:v>2013Q3</c:v>
                </c:pt>
                <c:pt idx="151">
                  <c:v>2013Q4</c:v>
                </c:pt>
                <c:pt idx="152">
                  <c:v>2014Q1</c:v>
                </c:pt>
                <c:pt idx="153">
                  <c:v>2014Q2</c:v>
                </c:pt>
                <c:pt idx="154">
                  <c:v>2014Q3</c:v>
                </c:pt>
                <c:pt idx="155">
                  <c:v>2014Q4</c:v>
                </c:pt>
                <c:pt idx="156">
                  <c:v>2015Q1</c:v>
                </c:pt>
                <c:pt idx="157">
                  <c:v>2015Q2</c:v>
                </c:pt>
                <c:pt idx="158">
                  <c:v>2015Q3</c:v>
                </c:pt>
                <c:pt idx="159">
                  <c:v>2015Q4</c:v>
                </c:pt>
                <c:pt idx="160">
                  <c:v>2016Q1</c:v>
                </c:pt>
                <c:pt idx="161">
                  <c:v>2016Q2</c:v>
                </c:pt>
                <c:pt idx="162">
                  <c:v>2016Q3</c:v>
                </c:pt>
                <c:pt idx="163">
                  <c:v>2016Q4</c:v>
                </c:pt>
              </c:strCache>
            </c:strRef>
          </c:cat>
          <c:val>
            <c:numRef>
              <c:f>'Gasoline-Q'!$C$41:$C$204</c:f>
              <c:numCache>
                <c:formatCode>0.00</c:formatCode>
                <c:ptCount val="164"/>
                <c:pt idx="0">
                  <c:v>0.59950179100000001</c:v>
                </c:pt>
                <c:pt idx="1">
                  <c:v>0.60284331520000001</c:v>
                </c:pt>
                <c:pt idx="2">
                  <c:v>0.62689555320000001</c:v>
                </c:pt>
                <c:pt idx="3">
                  <c:v>0.62796344640000001</c:v>
                </c:pt>
                <c:pt idx="4">
                  <c:v>0.63577560619999995</c:v>
                </c:pt>
                <c:pt idx="5">
                  <c:v>0.65841168169999997</c:v>
                </c:pt>
                <c:pt idx="6">
                  <c:v>0.666684414</c:v>
                </c:pt>
                <c:pt idx="7">
                  <c:v>0.66468291499999999</c:v>
                </c:pt>
                <c:pt idx="8">
                  <c:v>0.64734181830000004</c:v>
                </c:pt>
                <c:pt idx="9">
                  <c:v>0.65585991740000005</c:v>
                </c:pt>
                <c:pt idx="10">
                  <c:v>0.68114944700000002</c:v>
                </c:pt>
                <c:pt idx="11">
                  <c:v>0.6967000216</c:v>
                </c:pt>
                <c:pt idx="12">
                  <c:v>0.73425977649999996</c:v>
                </c:pt>
                <c:pt idx="13">
                  <c:v>0.8491741303</c:v>
                </c:pt>
                <c:pt idx="14">
                  <c:v>0.98495482190000005</c:v>
                </c:pt>
                <c:pt idx="15">
                  <c:v>1.0444937969999999</c:v>
                </c:pt>
                <c:pt idx="16">
                  <c:v>1.1968262656999999</c:v>
                </c:pt>
                <c:pt idx="17">
                  <c:v>1.2663121463</c:v>
                </c:pt>
                <c:pt idx="18">
                  <c:v>1.2651703316</c:v>
                </c:pt>
                <c:pt idx="19">
                  <c:v>1.2527451889000001</c:v>
                </c:pt>
                <c:pt idx="20">
                  <c:v>1.3646498016999999</c:v>
                </c:pt>
                <c:pt idx="21">
                  <c:v>1.4007799969000001</c:v>
                </c:pt>
                <c:pt idx="22">
                  <c:v>1.3780565559</c:v>
                </c:pt>
                <c:pt idx="23">
                  <c:v>1.3683017086</c:v>
                </c:pt>
                <c:pt idx="24">
                  <c:v>1.2826872036000001</c:v>
                </c:pt>
                <c:pt idx="25">
                  <c:v>1.2271940294999999</c:v>
                </c:pt>
                <c:pt idx="26">
                  <c:v>1.2854954635</c:v>
                </c:pt>
                <c:pt idx="27">
                  <c:v>1.2375507007</c:v>
                </c:pt>
                <c:pt idx="28">
                  <c:v>1.1471895153</c:v>
                </c:pt>
                <c:pt idx="29">
                  <c:v>1.2214854500000001</c:v>
                </c:pt>
                <c:pt idx="30">
                  <c:v>1.2474156087999999</c:v>
                </c:pt>
                <c:pt idx="31">
                  <c:v>1.2006220433999999</c:v>
                </c:pt>
                <c:pt idx="32">
                  <c:v>1.1707279850000001</c:v>
                </c:pt>
                <c:pt idx="33">
                  <c:v>1.2010832806</c:v>
                </c:pt>
                <c:pt idx="34">
                  <c:v>1.1688317168</c:v>
                </c:pt>
                <c:pt idx="35">
                  <c:v>1.1619418754999999</c:v>
                </c:pt>
                <c:pt idx="36">
                  <c:v>1.1053324133</c:v>
                </c:pt>
                <c:pt idx="37">
                  <c:v>1.1961445622</c:v>
                </c:pt>
                <c:pt idx="38">
                  <c:v>1.1947198341</c:v>
                </c:pt>
                <c:pt idx="39">
                  <c:v>1.1651829764999999</c:v>
                </c:pt>
                <c:pt idx="40">
                  <c:v>1.053504145</c:v>
                </c:pt>
                <c:pt idx="41">
                  <c:v>0.89144064021000002</c:v>
                </c:pt>
                <c:pt idx="42">
                  <c:v>0.82853970535999999</c:v>
                </c:pt>
                <c:pt idx="43">
                  <c:v>0.78263189772999997</c:v>
                </c:pt>
                <c:pt idx="44">
                  <c:v>0.85109575548000005</c:v>
                </c:pt>
                <c:pt idx="45">
                  <c:v>0.91375780877000001</c:v>
                </c:pt>
                <c:pt idx="46">
                  <c:v>0.94953738866000004</c:v>
                </c:pt>
                <c:pt idx="47">
                  <c:v>0.92895915818999997</c:v>
                </c:pt>
                <c:pt idx="48">
                  <c:v>0.87432974177</c:v>
                </c:pt>
                <c:pt idx="49">
                  <c:v>0.91617792561</c:v>
                </c:pt>
                <c:pt idx="50">
                  <c:v>0.94047434060000001</c:v>
                </c:pt>
                <c:pt idx="51">
                  <c:v>0.90316806490000001</c:v>
                </c:pt>
                <c:pt idx="52">
                  <c:v>0.88651852856000002</c:v>
                </c:pt>
                <c:pt idx="53">
                  <c:v>1.0699977025</c:v>
                </c:pt>
                <c:pt idx="54">
                  <c:v>1.0244178937999999</c:v>
                </c:pt>
                <c:pt idx="55">
                  <c:v>0.9600175541</c:v>
                </c:pt>
                <c:pt idx="56">
                  <c:v>0.99207094128999995</c:v>
                </c:pt>
                <c:pt idx="57">
                  <c:v>1.0344357207999999</c:v>
                </c:pt>
                <c:pt idx="58">
                  <c:v>1.1507226679</c:v>
                </c:pt>
                <c:pt idx="59">
                  <c:v>1.3292614466999999</c:v>
                </c:pt>
                <c:pt idx="60">
                  <c:v>1.1037909839</c:v>
                </c:pt>
                <c:pt idx="61">
                  <c:v>1.1107142346000001</c:v>
                </c:pt>
                <c:pt idx="62">
                  <c:v>1.1064183864999999</c:v>
                </c:pt>
                <c:pt idx="63">
                  <c:v>1.0875001046999999</c:v>
                </c:pt>
                <c:pt idx="64">
                  <c:v>1.0136519047999999</c:v>
                </c:pt>
                <c:pt idx="65">
                  <c:v>1.1017887556999999</c:v>
                </c:pt>
                <c:pt idx="66">
                  <c:v>1.1267783497999999</c:v>
                </c:pt>
                <c:pt idx="67">
                  <c:v>1.1006154752999999</c:v>
                </c:pt>
                <c:pt idx="68">
                  <c:v>1.0559438071</c:v>
                </c:pt>
                <c:pt idx="69">
                  <c:v>1.0920949548000001</c:v>
                </c:pt>
                <c:pt idx="70">
                  <c:v>1.0631922077</c:v>
                </c:pt>
                <c:pt idx="71">
                  <c:v>1.0568018811</c:v>
                </c:pt>
                <c:pt idx="72">
                  <c:v>1.0050264893</c:v>
                </c:pt>
                <c:pt idx="73">
                  <c:v>1.0512505940000001</c:v>
                </c:pt>
                <c:pt idx="74">
                  <c:v>1.1346452482</c:v>
                </c:pt>
                <c:pt idx="75">
                  <c:v>1.1062189558</c:v>
                </c:pt>
                <c:pt idx="76">
                  <c:v>1.0753894968</c:v>
                </c:pt>
                <c:pt idx="77">
                  <c:v>1.1614989737000001</c:v>
                </c:pt>
                <c:pt idx="78">
                  <c:v>1.1294671835000001</c:v>
                </c:pt>
                <c:pt idx="79">
                  <c:v>1.0736527393999999</c:v>
                </c:pt>
                <c:pt idx="80">
                  <c:v>1.1064068654000001</c:v>
                </c:pt>
                <c:pt idx="81">
                  <c:v>1.2556473664000001</c:v>
                </c:pt>
                <c:pt idx="82">
                  <c:v>1.2122264388999999</c:v>
                </c:pt>
                <c:pt idx="83">
                  <c:v>1.2235170601000001</c:v>
                </c:pt>
                <c:pt idx="84">
                  <c:v>1.2232218449000001</c:v>
                </c:pt>
                <c:pt idx="85">
                  <c:v>1.1989560212999999</c:v>
                </c:pt>
                <c:pt idx="86">
                  <c:v>1.2089205192000001</c:v>
                </c:pt>
                <c:pt idx="87">
                  <c:v>1.1663303518999999</c:v>
                </c:pt>
                <c:pt idx="88">
                  <c:v>1.0501528408</c:v>
                </c:pt>
                <c:pt idx="89">
                  <c:v>1.0529146997000001</c:v>
                </c:pt>
                <c:pt idx="90">
                  <c:v>1.0307138166000001</c:v>
                </c:pt>
                <c:pt idx="91">
                  <c:v>0.98608821795000001</c:v>
                </c:pt>
                <c:pt idx="92">
                  <c:v>0.94832620162000003</c:v>
                </c:pt>
                <c:pt idx="93">
                  <c:v>1.1251623151000001</c:v>
                </c:pt>
                <c:pt idx="94">
                  <c:v>1.2095693675000001</c:v>
                </c:pt>
                <c:pt idx="95">
                  <c:v>1.2563606655999999</c:v>
                </c:pt>
                <c:pt idx="96">
                  <c:v>1.397304195</c:v>
                </c:pt>
                <c:pt idx="97">
                  <c:v>1.5291604408999999</c:v>
                </c:pt>
                <c:pt idx="98">
                  <c:v>1.5208591724</c:v>
                </c:pt>
                <c:pt idx="99">
                  <c:v>1.4966101829</c:v>
                </c:pt>
                <c:pt idx="100">
                  <c:v>1.4345354224</c:v>
                </c:pt>
                <c:pt idx="101">
                  <c:v>1.6244266455</c:v>
                </c:pt>
                <c:pt idx="102">
                  <c:v>1.4524706239</c:v>
                </c:pt>
                <c:pt idx="103">
                  <c:v>1.1911174625000001</c:v>
                </c:pt>
                <c:pt idx="104">
                  <c:v>1.1591419517999999</c:v>
                </c:pt>
                <c:pt idx="105">
                  <c:v>1.3902539652000001</c:v>
                </c:pt>
                <c:pt idx="106">
                  <c:v>1.397380171</c:v>
                </c:pt>
                <c:pt idx="107">
                  <c:v>1.4165666726999999</c:v>
                </c:pt>
                <c:pt idx="108">
                  <c:v>1.5878977503</c:v>
                </c:pt>
                <c:pt idx="109">
                  <c:v>1.5254062409</c:v>
                </c:pt>
                <c:pt idx="110">
                  <c:v>1.6024577686000001</c:v>
                </c:pt>
                <c:pt idx="111">
                  <c:v>1.5183418524000001</c:v>
                </c:pt>
                <c:pt idx="112">
                  <c:v>1.6528491571999999</c:v>
                </c:pt>
                <c:pt idx="113">
                  <c:v>1.9180244390000001</c:v>
                </c:pt>
                <c:pt idx="114">
                  <c:v>1.8867253343999999</c:v>
                </c:pt>
                <c:pt idx="115">
                  <c:v>1.9390850228000001</c:v>
                </c:pt>
                <c:pt idx="116">
                  <c:v>1.9419336623000001</c:v>
                </c:pt>
                <c:pt idx="117">
                  <c:v>2.1857177038</c:v>
                </c:pt>
                <c:pt idx="118">
                  <c:v>2.5485714511999999</c:v>
                </c:pt>
                <c:pt idx="119">
                  <c:v>2.3852873174</c:v>
                </c:pt>
                <c:pt idx="120">
                  <c:v>2.3426500746999999</c:v>
                </c:pt>
                <c:pt idx="121">
                  <c:v>2.8459174085000001</c:v>
                </c:pt>
                <c:pt idx="122">
                  <c:v>2.8354547348999999</c:v>
                </c:pt>
                <c:pt idx="123">
                  <c:v>2.2627142695</c:v>
                </c:pt>
                <c:pt idx="124">
                  <c:v>2.3647192149</c:v>
                </c:pt>
                <c:pt idx="125">
                  <c:v>3.0185006506000001</c:v>
                </c:pt>
                <c:pt idx="126">
                  <c:v>2.8524976587999999</c:v>
                </c:pt>
                <c:pt idx="127">
                  <c:v>2.9659070760000001</c:v>
                </c:pt>
                <c:pt idx="128">
                  <c:v>3.1076362711000001</c:v>
                </c:pt>
                <c:pt idx="129">
                  <c:v>3.7593931506999998</c:v>
                </c:pt>
                <c:pt idx="130">
                  <c:v>3.8526405985999999</c:v>
                </c:pt>
                <c:pt idx="131">
                  <c:v>2.2995724351</c:v>
                </c:pt>
                <c:pt idx="132">
                  <c:v>1.8897934594000001</c:v>
                </c:pt>
                <c:pt idx="133">
                  <c:v>2.3161151992</c:v>
                </c:pt>
                <c:pt idx="134">
                  <c:v>2.5659703135999998</c:v>
                </c:pt>
                <c:pt idx="135">
                  <c:v>2.6026247264000002</c:v>
                </c:pt>
                <c:pt idx="136">
                  <c:v>2.7129046615000001</c:v>
                </c:pt>
                <c:pt idx="137">
                  <c:v>2.8051776704</c:v>
                </c:pt>
                <c:pt idx="138">
                  <c:v>2.7214542931999999</c:v>
                </c:pt>
                <c:pt idx="139">
                  <c:v>2.8841960353</c:v>
                </c:pt>
                <c:pt idx="140">
                  <c:v>3.2955667985999999</c:v>
                </c:pt>
                <c:pt idx="141">
                  <c:v>3.7953720333000001</c:v>
                </c:pt>
                <c:pt idx="142">
                  <c:v>3.6340926455</c:v>
                </c:pt>
                <c:pt idx="143">
                  <c:v>3.3654264443000002</c:v>
                </c:pt>
                <c:pt idx="144">
                  <c:v>3.6077270885999999</c:v>
                </c:pt>
                <c:pt idx="145">
                  <c:v>3.7222214030999998</c:v>
                </c:pt>
                <c:pt idx="146">
                  <c:v>3.6668312714</c:v>
                </c:pt>
                <c:pt idx="147">
                  <c:v>3.5059407294999998</c:v>
                </c:pt>
                <c:pt idx="148">
                  <c:v>3.5652553717000002</c:v>
                </c:pt>
                <c:pt idx="149">
                  <c:v>3.6040271439999998</c:v>
                </c:pt>
                <c:pt idx="150">
                  <c:v>3.5663142497</c:v>
                </c:pt>
                <c:pt idx="151">
                  <c:v>3.2882789825000001</c:v>
                </c:pt>
                <c:pt idx="152">
                  <c:v>3.4038369728000002</c:v>
                </c:pt>
                <c:pt idx="153">
                  <c:v>3.6750382478999999</c:v>
                </c:pt>
                <c:pt idx="154">
                  <c:v>3.5038429090999998</c:v>
                </c:pt>
                <c:pt idx="155">
                  <c:v>2.8746986650999999</c:v>
                </c:pt>
                <c:pt idx="156">
                  <c:v>2.1572735645000001</c:v>
                </c:pt>
                <c:pt idx="157">
                  <c:v>2.3429752833999999</c:v>
                </c:pt>
                <c:pt idx="158">
                  <c:v>2.4116693976999999</c:v>
                </c:pt>
                <c:pt idx="159">
                  <c:v>2.4033259988000002</c:v>
                </c:pt>
                <c:pt idx="160">
                  <c:v>2.5429721950999999</c:v>
                </c:pt>
                <c:pt idx="161">
                  <c:v>2.8634214903999999</c:v>
                </c:pt>
                <c:pt idx="162">
                  <c:v>2.8581870604000001</c:v>
                </c:pt>
                <c:pt idx="163">
                  <c:v>2.6087963302000001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'Gasoline-Q'!$A$208</c:f>
              <c:strCache>
                <c:ptCount val="1"/>
                <c:pt idx="0">
                  <c:v>Real Price (Jan 2015 $)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'Gasoline-Q'!$A$41:$A$204</c:f>
              <c:strCache>
                <c:ptCount val="164"/>
                <c:pt idx="0">
                  <c:v>1976Q1</c:v>
                </c:pt>
                <c:pt idx="1">
                  <c:v>1976Q2</c:v>
                </c:pt>
                <c:pt idx="2">
                  <c:v>1976Q3</c:v>
                </c:pt>
                <c:pt idx="3">
                  <c:v>1976Q4</c:v>
                </c:pt>
                <c:pt idx="4">
                  <c:v>1977Q1</c:v>
                </c:pt>
                <c:pt idx="5">
                  <c:v>1977Q2</c:v>
                </c:pt>
                <c:pt idx="6">
                  <c:v>1977Q3</c:v>
                </c:pt>
                <c:pt idx="7">
                  <c:v>1977Q4</c:v>
                </c:pt>
                <c:pt idx="8">
                  <c:v>1978Q1</c:v>
                </c:pt>
                <c:pt idx="9">
                  <c:v>1978Q2</c:v>
                </c:pt>
                <c:pt idx="10">
                  <c:v>1978Q3</c:v>
                </c:pt>
                <c:pt idx="11">
                  <c:v>1978Q4</c:v>
                </c:pt>
                <c:pt idx="12">
                  <c:v>1979Q1</c:v>
                </c:pt>
                <c:pt idx="13">
                  <c:v>1979Q2</c:v>
                </c:pt>
                <c:pt idx="14">
                  <c:v>1979Q3</c:v>
                </c:pt>
                <c:pt idx="15">
                  <c:v>1979Q4</c:v>
                </c:pt>
                <c:pt idx="16">
                  <c:v>1980Q1</c:v>
                </c:pt>
                <c:pt idx="17">
                  <c:v>1980Q2</c:v>
                </c:pt>
                <c:pt idx="18">
                  <c:v>1980Q3</c:v>
                </c:pt>
                <c:pt idx="19">
                  <c:v>1980Q4</c:v>
                </c:pt>
                <c:pt idx="20">
                  <c:v>1981Q1</c:v>
                </c:pt>
                <c:pt idx="21">
                  <c:v>1981Q2</c:v>
                </c:pt>
                <c:pt idx="22">
                  <c:v>1981Q3</c:v>
                </c:pt>
                <c:pt idx="23">
                  <c:v>1981Q4</c:v>
                </c:pt>
                <c:pt idx="24">
                  <c:v>1982Q1</c:v>
                </c:pt>
                <c:pt idx="25">
                  <c:v>1982Q2</c:v>
                </c:pt>
                <c:pt idx="26">
                  <c:v>1982Q3</c:v>
                </c:pt>
                <c:pt idx="27">
                  <c:v>1982Q4</c:v>
                </c:pt>
                <c:pt idx="28">
                  <c:v>1983Q1</c:v>
                </c:pt>
                <c:pt idx="29">
                  <c:v>1983Q2</c:v>
                </c:pt>
                <c:pt idx="30">
                  <c:v>1983Q3</c:v>
                </c:pt>
                <c:pt idx="31">
                  <c:v>1983Q4</c:v>
                </c:pt>
                <c:pt idx="32">
                  <c:v>1984Q1</c:v>
                </c:pt>
                <c:pt idx="33">
                  <c:v>1984Q2</c:v>
                </c:pt>
                <c:pt idx="34">
                  <c:v>1984Q3</c:v>
                </c:pt>
                <c:pt idx="35">
                  <c:v>1984Q4</c:v>
                </c:pt>
                <c:pt idx="36">
                  <c:v>1985Q1</c:v>
                </c:pt>
                <c:pt idx="37">
                  <c:v>1985Q2</c:v>
                </c:pt>
                <c:pt idx="38">
                  <c:v>1985Q3</c:v>
                </c:pt>
                <c:pt idx="39">
                  <c:v>1985Q4</c:v>
                </c:pt>
                <c:pt idx="40">
                  <c:v>1986Q1</c:v>
                </c:pt>
                <c:pt idx="41">
                  <c:v>1986Q2</c:v>
                </c:pt>
                <c:pt idx="42">
                  <c:v>1986Q3</c:v>
                </c:pt>
                <c:pt idx="43">
                  <c:v>1986Q4</c:v>
                </c:pt>
                <c:pt idx="44">
                  <c:v>1987Q1</c:v>
                </c:pt>
                <c:pt idx="45">
                  <c:v>1987Q2</c:v>
                </c:pt>
                <c:pt idx="46">
                  <c:v>1987Q3</c:v>
                </c:pt>
                <c:pt idx="47">
                  <c:v>1987Q4</c:v>
                </c:pt>
                <c:pt idx="48">
                  <c:v>1988Q1</c:v>
                </c:pt>
                <c:pt idx="49">
                  <c:v>1988Q2</c:v>
                </c:pt>
                <c:pt idx="50">
                  <c:v>1988Q3</c:v>
                </c:pt>
                <c:pt idx="51">
                  <c:v>1988Q4</c:v>
                </c:pt>
                <c:pt idx="52">
                  <c:v>1989Q1</c:v>
                </c:pt>
                <c:pt idx="53">
                  <c:v>1989Q2</c:v>
                </c:pt>
                <c:pt idx="54">
                  <c:v>1989Q3</c:v>
                </c:pt>
                <c:pt idx="55">
                  <c:v>1989Q4</c:v>
                </c:pt>
                <c:pt idx="56">
                  <c:v>1990Q1</c:v>
                </c:pt>
                <c:pt idx="57">
                  <c:v>1990Q2</c:v>
                </c:pt>
                <c:pt idx="58">
                  <c:v>1990Q3</c:v>
                </c:pt>
                <c:pt idx="59">
                  <c:v>1990Q4</c:v>
                </c:pt>
                <c:pt idx="60">
                  <c:v>1991Q1</c:v>
                </c:pt>
                <c:pt idx="61">
                  <c:v>1991Q2</c:v>
                </c:pt>
                <c:pt idx="62">
                  <c:v>1991Q3</c:v>
                </c:pt>
                <c:pt idx="63">
                  <c:v>1991Q4</c:v>
                </c:pt>
                <c:pt idx="64">
                  <c:v>1992Q1</c:v>
                </c:pt>
                <c:pt idx="65">
                  <c:v>1992Q2</c:v>
                </c:pt>
                <c:pt idx="66">
                  <c:v>1992Q3</c:v>
                </c:pt>
                <c:pt idx="67">
                  <c:v>1992Q4</c:v>
                </c:pt>
                <c:pt idx="68">
                  <c:v>1993Q1</c:v>
                </c:pt>
                <c:pt idx="69">
                  <c:v>1993Q2</c:v>
                </c:pt>
                <c:pt idx="70">
                  <c:v>1993Q3</c:v>
                </c:pt>
                <c:pt idx="71">
                  <c:v>1993Q4</c:v>
                </c:pt>
                <c:pt idx="72">
                  <c:v>1994Q1</c:v>
                </c:pt>
                <c:pt idx="73">
                  <c:v>1994Q2</c:v>
                </c:pt>
                <c:pt idx="74">
                  <c:v>1994Q3</c:v>
                </c:pt>
                <c:pt idx="75">
                  <c:v>1994Q4</c:v>
                </c:pt>
                <c:pt idx="76">
                  <c:v>1995Q1</c:v>
                </c:pt>
                <c:pt idx="77">
                  <c:v>1995Q2</c:v>
                </c:pt>
                <c:pt idx="78">
                  <c:v>1995Q3</c:v>
                </c:pt>
                <c:pt idx="79">
                  <c:v>1995Q4</c:v>
                </c:pt>
                <c:pt idx="80">
                  <c:v>1996Q1</c:v>
                </c:pt>
                <c:pt idx="81">
                  <c:v>1996Q2</c:v>
                </c:pt>
                <c:pt idx="82">
                  <c:v>1996Q3</c:v>
                </c:pt>
                <c:pt idx="83">
                  <c:v>1996Q4</c:v>
                </c:pt>
                <c:pt idx="84">
                  <c:v>1997Q1</c:v>
                </c:pt>
                <c:pt idx="85">
                  <c:v>1997Q2</c:v>
                </c:pt>
                <c:pt idx="86">
                  <c:v>1997Q3</c:v>
                </c:pt>
                <c:pt idx="87">
                  <c:v>1997Q4</c:v>
                </c:pt>
                <c:pt idx="88">
                  <c:v>1998Q1</c:v>
                </c:pt>
                <c:pt idx="89">
                  <c:v>1998Q2</c:v>
                </c:pt>
                <c:pt idx="90">
                  <c:v>1998Q3</c:v>
                </c:pt>
                <c:pt idx="91">
                  <c:v>1998Q4</c:v>
                </c:pt>
                <c:pt idx="92">
                  <c:v>1999Q1</c:v>
                </c:pt>
                <c:pt idx="93">
                  <c:v>1999Q2</c:v>
                </c:pt>
                <c:pt idx="94">
                  <c:v>1999Q3</c:v>
                </c:pt>
                <c:pt idx="95">
                  <c:v>1999Q4</c:v>
                </c:pt>
                <c:pt idx="96">
                  <c:v>2000Q1</c:v>
                </c:pt>
                <c:pt idx="97">
                  <c:v>2000Q2</c:v>
                </c:pt>
                <c:pt idx="98">
                  <c:v>2000Q3</c:v>
                </c:pt>
                <c:pt idx="99">
                  <c:v>2000Q4</c:v>
                </c:pt>
                <c:pt idx="100">
                  <c:v>2001Q1</c:v>
                </c:pt>
                <c:pt idx="101">
                  <c:v>2001Q2</c:v>
                </c:pt>
                <c:pt idx="102">
                  <c:v>2001Q3</c:v>
                </c:pt>
                <c:pt idx="103">
                  <c:v>2001Q4</c:v>
                </c:pt>
                <c:pt idx="104">
                  <c:v>2002Q1</c:v>
                </c:pt>
                <c:pt idx="105">
                  <c:v>2002Q2</c:v>
                </c:pt>
                <c:pt idx="106">
                  <c:v>2002Q3</c:v>
                </c:pt>
                <c:pt idx="107">
                  <c:v>2002Q4</c:v>
                </c:pt>
                <c:pt idx="108">
                  <c:v>2003Q1</c:v>
                </c:pt>
                <c:pt idx="109">
                  <c:v>2003Q2</c:v>
                </c:pt>
                <c:pt idx="110">
                  <c:v>2003Q3</c:v>
                </c:pt>
                <c:pt idx="111">
                  <c:v>2003Q4</c:v>
                </c:pt>
                <c:pt idx="112">
                  <c:v>2004Q1</c:v>
                </c:pt>
                <c:pt idx="113">
                  <c:v>2004Q2</c:v>
                </c:pt>
                <c:pt idx="114">
                  <c:v>2004Q3</c:v>
                </c:pt>
                <c:pt idx="115">
                  <c:v>2004Q4</c:v>
                </c:pt>
                <c:pt idx="116">
                  <c:v>2005Q1</c:v>
                </c:pt>
                <c:pt idx="117">
                  <c:v>2005Q2</c:v>
                </c:pt>
                <c:pt idx="118">
                  <c:v>2005Q3</c:v>
                </c:pt>
                <c:pt idx="119">
                  <c:v>2005Q4</c:v>
                </c:pt>
                <c:pt idx="120">
                  <c:v>2006Q1</c:v>
                </c:pt>
                <c:pt idx="121">
                  <c:v>2006Q2</c:v>
                </c:pt>
                <c:pt idx="122">
                  <c:v>2006Q3</c:v>
                </c:pt>
                <c:pt idx="123">
                  <c:v>2006Q4</c:v>
                </c:pt>
                <c:pt idx="124">
                  <c:v>2007Q1</c:v>
                </c:pt>
                <c:pt idx="125">
                  <c:v>2007Q2</c:v>
                </c:pt>
                <c:pt idx="126">
                  <c:v>2007Q3</c:v>
                </c:pt>
                <c:pt idx="127">
                  <c:v>2007Q4</c:v>
                </c:pt>
                <c:pt idx="128">
                  <c:v>2008Q1</c:v>
                </c:pt>
                <c:pt idx="129">
                  <c:v>2008Q2</c:v>
                </c:pt>
                <c:pt idx="130">
                  <c:v>2008Q3</c:v>
                </c:pt>
                <c:pt idx="131">
                  <c:v>2008Q4</c:v>
                </c:pt>
                <c:pt idx="132">
                  <c:v>2009Q1</c:v>
                </c:pt>
                <c:pt idx="133">
                  <c:v>2009Q2</c:v>
                </c:pt>
                <c:pt idx="134">
                  <c:v>2009Q3</c:v>
                </c:pt>
                <c:pt idx="135">
                  <c:v>2009Q4</c:v>
                </c:pt>
                <c:pt idx="136">
                  <c:v>2010Q1</c:v>
                </c:pt>
                <c:pt idx="137">
                  <c:v>2010Q2</c:v>
                </c:pt>
                <c:pt idx="138">
                  <c:v>2010Q3</c:v>
                </c:pt>
                <c:pt idx="139">
                  <c:v>2010Q4</c:v>
                </c:pt>
                <c:pt idx="140">
                  <c:v>2011Q1</c:v>
                </c:pt>
                <c:pt idx="141">
                  <c:v>2011Q2</c:v>
                </c:pt>
                <c:pt idx="142">
                  <c:v>2011Q3</c:v>
                </c:pt>
                <c:pt idx="143">
                  <c:v>2011Q4</c:v>
                </c:pt>
                <c:pt idx="144">
                  <c:v>2012Q1</c:v>
                </c:pt>
                <c:pt idx="145">
                  <c:v>2012Q2</c:v>
                </c:pt>
                <c:pt idx="146">
                  <c:v>2012Q3</c:v>
                </c:pt>
                <c:pt idx="147">
                  <c:v>2012Q4</c:v>
                </c:pt>
                <c:pt idx="148">
                  <c:v>2013Q1</c:v>
                </c:pt>
                <c:pt idx="149">
                  <c:v>2013Q2</c:v>
                </c:pt>
                <c:pt idx="150">
                  <c:v>2013Q3</c:v>
                </c:pt>
                <c:pt idx="151">
                  <c:v>2013Q4</c:v>
                </c:pt>
                <c:pt idx="152">
                  <c:v>2014Q1</c:v>
                </c:pt>
                <c:pt idx="153">
                  <c:v>2014Q2</c:v>
                </c:pt>
                <c:pt idx="154">
                  <c:v>2014Q3</c:v>
                </c:pt>
                <c:pt idx="155">
                  <c:v>2014Q4</c:v>
                </c:pt>
                <c:pt idx="156">
                  <c:v>2015Q1</c:v>
                </c:pt>
                <c:pt idx="157">
                  <c:v>2015Q2</c:v>
                </c:pt>
                <c:pt idx="158">
                  <c:v>2015Q3</c:v>
                </c:pt>
                <c:pt idx="159">
                  <c:v>2015Q4</c:v>
                </c:pt>
                <c:pt idx="160">
                  <c:v>2016Q1</c:v>
                </c:pt>
                <c:pt idx="161">
                  <c:v>2016Q2</c:v>
                </c:pt>
                <c:pt idx="162">
                  <c:v>2016Q3</c:v>
                </c:pt>
                <c:pt idx="163">
                  <c:v>2016Q4</c:v>
                </c:pt>
              </c:strCache>
            </c:strRef>
          </c:cat>
          <c:val>
            <c:numRef>
              <c:f>'Gasoline-Q'!$D$41:$D$204</c:f>
              <c:numCache>
                <c:formatCode>0.00</c:formatCode>
                <c:ptCount val="164"/>
                <c:pt idx="0">
                  <c:v>2.5391356768530482</c:v>
                </c:pt>
                <c:pt idx="1">
                  <c:v>2.5306528652617533</c:v>
                </c:pt>
                <c:pt idx="2">
                  <c:v>2.5902864753630035</c:v>
                </c:pt>
                <c:pt idx="3">
                  <c:v>2.5575042796866168</c:v>
                </c:pt>
                <c:pt idx="4">
                  <c:v>2.5426664030160184</c:v>
                </c:pt>
                <c:pt idx="5">
                  <c:v>2.5880213842802262</c:v>
                </c:pt>
                <c:pt idx="6">
                  <c:v>2.5847784145272379</c:v>
                </c:pt>
                <c:pt idx="7">
                  <c:v>2.5395900184745206</c:v>
                </c:pt>
                <c:pt idx="8">
                  <c:v>2.4314795425133928</c:v>
                </c:pt>
                <c:pt idx="9">
                  <c:v>2.4087021798377042</c:v>
                </c:pt>
                <c:pt idx="10">
                  <c:v>2.4446973377650871</c:v>
                </c:pt>
                <c:pt idx="11">
                  <c:v>2.4437078384296744</c:v>
                </c:pt>
                <c:pt idx="12">
                  <c:v>2.5121806954952905</c:v>
                </c:pt>
                <c:pt idx="13">
                  <c:v>2.8158257364894932</c:v>
                </c:pt>
                <c:pt idx="14">
                  <c:v>3.1641426412503515</c:v>
                </c:pt>
                <c:pt idx="15">
                  <c:v>3.2524382904321691</c:v>
                </c:pt>
                <c:pt idx="16">
                  <c:v>3.5853209857347239</c:v>
                </c:pt>
                <c:pt idx="17">
                  <c:v>3.6696610033133443</c:v>
                </c:pt>
                <c:pt idx="18">
                  <c:v>3.5988101955380452</c:v>
                </c:pt>
                <c:pt idx="19">
                  <c:v>3.466293719622461</c:v>
                </c:pt>
                <c:pt idx="20">
                  <c:v>3.6743025200360395</c:v>
                </c:pt>
                <c:pt idx="21">
                  <c:v>3.6945543809522583</c:v>
                </c:pt>
                <c:pt idx="22">
                  <c:v>3.5361399205900117</c:v>
                </c:pt>
                <c:pt idx="23">
                  <c:v>3.4549408981083451</c:v>
                </c:pt>
                <c:pt idx="24">
                  <c:v>3.2102352295138887</c:v>
                </c:pt>
                <c:pt idx="25">
                  <c:v>3.0276108590516819</c:v>
                </c:pt>
                <c:pt idx="26">
                  <c:v>3.1173076269240796</c:v>
                </c:pt>
                <c:pt idx="27">
                  <c:v>2.9918491630528474</c:v>
                </c:pt>
                <c:pt idx="28">
                  <c:v>2.7715091972318251</c:v>
                </c:pt>
                <c:pt idx="29">
                  <c:v>2.9172645822296817</c:v>
                </c:pt>
                <c:pt idx="30">
                  <c:v>2.9504232876136136</c:v>
                </c:pt>
                <c:pt idx="31">
                  <c:v>2.8116573157483478</c:v>
                </c:pt>
                <c:pt idx="32">
                  <c:v>2.7033243364839405</c:v>
                </c:pt>
                <c:pt idx="33">
                  <c:v>2.7475145590810404</c:v>
                </c:pt>
                <c:pt idx="34">
                  <c:v>2.6506886587216276</c:v>
                </c:pt>
                <c:pt idx="35">
                  <c:v>2.6125418924810511</c:v>
                </c:pt>
                <c:pt idx="36">
                  <c:v>2.4626521859967174</c:v>
                </c:pt>
                <c:pt idx="37">
                  <c:v>2.6409555691812665</c:v>
                </c:pt>
                <c:pt idx="38">
                  <c:v>2.6215120582911546</c:v>
                </c:pt>
                <c:pt idx="39">
                  <c:v>2.5308992881316885</c:v>
                </c:pt>
                <c:pt idx="40">
                  <c:v>2.2764862421064018</c:v>
                </c:pt>
                <c:pt idx="41">
                  <c:v>1.9357103434868954</c:v>
                </c:pt>
                <c:pt idx="42">
                  <c:v>1.7881910986072049</c:v>
                </c:pt>
                <c:pt idx="43">
                  <c:v>1.6773879769628079</c:v>
                </c:pt>
                <c:pt idx="44">
                  <c:v>1.8023695922181708</c:v>
                </c:pt>
                <c:pt idx="45">
                  <c:v>1.9133910720223049</c:v>
                </c:pt>
                <c:pt idx="46">
                  <c:v>1.9674320514307204</c:v>
                </c:pt>
                <c:pt idx="47">
                  <c:v>1.9069925976062956</c:v>
                </c:pt>
                <c:pt idx="48">
                  <c:v>1.7809502586999422</c:v>
                </c:pt>
                <c:pt idx="49">
                  <c:v>1.8450275244217591</c:v>
                </c:pt>
                <c:pt idx="50">
                  <c:v>1.8711440386206022</c:v>
                </c:pt>
                <c:pt idx="51">
                  <c:v>1.7775023204063594</c:v>
                </c:pt>
                <c:pt idx="52">
                  <c:v>1.7251363964794357</c:v>
                </c:pt>
                <c:pt idx="53">
                  <c:v>2.0490591592243899</c:v>
                </c:pt>
                <c:pt idx="54">
                  <c:v>1.946553498277301</c:v>
                </c:pt>
                <c:pt idx="55">
                  <c:v>1.8058250536983378</c:v>
                </c:pt>
                <c:pt idx="56">
                  <c:v>1.8345388244470509</c:v>
                </c:pt>
                <c:pt idx="57">
                  <c:v>1.8941406078513185</c:v>
                </c:pt>
                <c:pt idx="58">
                  <c:v>2.0712955531574324</c:v>
                </c:pt>
                <c:pt idx="59">
                  <c:v>2.3527172381458876</c:v>
                </c:pt>
                <c:pt idx="60">
                  <c:v>1.9391508117767242</c:v>
                </c:pt>
                <c:pt idx="61">
                  <c:v>1.9397986408818977</c:v>
                </c:pt>
                <c:pt idx="62">
                  <c:v>1.9176790141779507</c:v>
                </c:pt>
                <c:pt idx="63">
                  <c:v>1.869379518114282</c:v>
                </c:pt>
                <c:pt idx="64">
                  <c:v>1.7307087748812695</c:v>
                </c:pt>
                <c:pt idx="65">
                  <c:v>1.8668333353948092</c:v>
                </c:pt>
                <c:pt idx="66">
                  <c:v>1.8947114064747026</c:v>
                </c:pt>
                <c:pt idx="67">
                  <c:v>1.834647215927188</c:v>
                </c:pt>
                <c:pt idx="68">
                  <c:v>1.7474694002578297</c:v>
                </c:pt>
                <c:pt idx="69">
                  <c:v>1.7943355047985783</c:v>
                </c:pt>
                <c:pt idx="70">
                  <c:v>1.7388032408975229</c:v>
                </c:pt>
                <c:pt idx="71">
                  <c:v>1.7141432698040204</c:v>
                </c:pt>
                <c:pt idx="72">
                  <c:v>1.6220141008232747</c:v>
                </c:pt>
                <c:pt idx="73">
                  <c:v>1.6870320372167218</c:v>
                </c:pt>
                <c:pt idx="74">
                  <c:v>1.8041499541751718</c:v>
                </c:pt>
                <c:pt idx="75">
                  <c:v>1.7487718867438589</c:v>
                </c:pt>
                <c:pt idx="76">
                  <c:v>1.6876396731531889</c:v>
                </c:pt>
                <c:pt idx="77">
                  <c:v>1.8079934261264154</c:v>
                </c:pt>
                <c:pt idx="78">
                  <c:v>1.7493151287351867</c:v>
                </c:pt>
                <c:pt idx="79">
                  <c:v>1.6538541209414466</c:v>
                </c:pt>
                <c:pt idx="80">
                  <c:v>1.6892877833341822</c:v>
                </c:pt>
                <c:pt idx="81">
                  <c:v>1.9008076539670344</c:v>
                </c:pt>
                <c:pt idx="82">
                  <c:v>1.8245772685193937</c:v>
                </c:pt>
                <c:pt idx="83">
                  <c:v>1.8257090233169386</c:v>
                </c:pt>
                <c:pt idx="84">
                  <c:v>1.8142155151689148</c:v>
                </c:pt>
                <c:pt idx="85">
                  <c:v>1.7741506764335948</c:v>
                </c:pt>
                <c:pt idx="86">
                  <c:v>1.7799956267007491</c:v>
                </c:pt>
                <c:pt idx="87">
                  <c:v>1.7080804596614798</c:v>
                </c:pt>
                <c:pt idx="88">
                  <c:v>1.5347750400994045</c:v>
                </c:pt>
                <c:pt idx="89">
                  <c:v>1.5337620132727527</c:v>
                </c:pt>
                <c:pt idx="90">
                  <c:v>1.4937636285550715</c:v>
                </c:pt>
                <c:pt idx="91">
                  <c:v>1.4224146313991832</c:v>
                </c:pt>
                <c:pt idx="92">
                  <c:v>1.3629612050042905</c:v>
                </c:pt>
                <c:pt idx="93">
                  <c:v>1.6050979390660975</c:v>
                </c:pt>
                <c:pt idx="94">
                  <c:v>1.7127806082995187</c:v>
                </c:pt>
                <c:pt idx="95">
                  <c:v>1.7660114627564418</c:v>
                </c:pt>
                <c:pt idx="96">
                  <c:v>1.9448847902744444</c:v>
                </c:pt>
                <c:pt idx="97">
                  <c:v>2.1118594701434512</c:v>
                </c:pt>
                <c:pt idx="98">
                  <c:v>2.0813740181613904</c:v>
                </c:pt>
                <c:pt idx="99">
                  <c:v>2.0336896629657923</c:v>
                </c:pt>
                <c:pt idx="100">
                  <c:v>1.9308683677440055</c:v>
                </c:pt>
                <c:pt idx="101">
                  <c:v>2.171236044071303</c:v>
                </c:pt>
                <c:pt idx="102">
                  <c:v>1.9359321079300589</c:v>
                </c:pt>
                <c:pt idx="103">
                  <c:v>1.5887789056395636</c:v>
                </c:pt>
                <c:pt idx="104">
                  <c:v>1.5412078978913863</c:v>
                </c:pt>
                <c:pt idx="105">
                  <c:v>1.8340770503840602</c:v>
                </c:pt>
                <c:pt idx="106">
                  <c:v>1.8336018337186555</c:v>
                </c:pt>
                <c:pt idx="107">
                  <c:v>1.8478538594404867</c:v>
                </c:pt>
                <c:pt idx="108">
                  <c:v>2.0502620538931664</c:v>
                </c:pt>
                <c:pt idx="109">
                  <c:v>1.972801891907302</c:v>
                </c:pt>
                <c:pt idx="110">
                  <c:v>2.0570952819045645</c:v>
                </c:pt>
                <c:pt idx="111">
                  <c:v>1.9417449008403946</c:v>
                </c:pt>
                <c:pt idx="112">
                  <c:v>2.0960234319720281</c:v>
                </c:pt>
                <c:pt idx="113">
                  <c:v>2.4133409141980451</c:v>
                </c:pt>
                <c:pt idx="114">
                  <c:v>2.358915462750292</c:v>
                </c:pt>
                <c:pt idx="115">
                  <c:v>2.3986238586578597</c:v>
                </c:pt>
                <c:pt idx="116">
                  <c:v>2.3900764965412429</c:v>
                </c:pt>
                <c:pt idx="117">
                  <c:v>2.6720613362073604</c:v>
                </c:pt>
                <c:pt idx="118">
                  <c:v>3.0691670785515832</c:v>
                </c:pt>
                <c:pt idx="119">
                  <c:v>2.8459895553740306</c:v>
                </c:pt>
                <c:pt idx="120">
                  <c:v>2.7806371628676052</c:v>
                </c:pt>
                <c:pt idx="121">
                  <c:v>3.3477858466786468</c:v>
                </c:pt>
                <c:pt idx="122">
                  <c:v>3.3042849634999283</c:v>
                </c:pt>
                <c:pt idx="123">
                  <c:v>2.6477044785523094</c:v>
                </c:pt>
                <c:pt idx="124">
                  <c:v>2.7402002891986235</c:v>
                </c:pt>
                <c:pt idx="125">
                  <c:v>3.4586214214501485</c:v>
                </c:pt>
                <c:pt idx="126">
                  <c:v>3.2478545833099739</c:v>
                </c:pt>
                <c:pt idx="127">
                  <c:v>3.336061056481288</c:v>
                </c:pt>
                <c:pt idx="128">
                  <c:v>3.4580215802331473</c:v>
                </c:pt>
                <c:pt idx="129">
                  <c:v>4.1295411631535845</c:v>
                </c:pt>
                <c:pt idx="130">
                  <c:v>4.1677086211804601</c:v>
                </c:pt>
                <c:pt idx="131">
                  <c:v>2.5459377347017758</c:v>
                </c:pt>
                <c:pt idx="132">
                  <c:v>2.1067486642401785</c:v>
                </c:pt>
                <c:pt idx="133">
                  <c:v>2.5683562829016031</c:v>
                </c:pt>
                <c:pt idx="134">
                  <c:v>2.8211493789738644</c:v>
                </c:pt>
                <c:pt idx="135">
                  <c:v>2.8392197790518741</c:v>
                </c:pt>
                <c:pt idx="136">
                  <c:v>2.9552945141609888</c:v>
                </c:pt>
                <c:pt idx="137">
                  <c:v>3.0561024394317218</c:v>
                </c:pt>
                <c:pt idx="138">
                  <c:v>2.9557772631104915</c:v>
                </c:pt>
                <c:pt idx="139">
                  <c:v>3.1085979141753191</c:v>
                </c:pt>
                <c:pt idx="140">
                  <c:v>3.5154444805225333</c:v>
                </c:pt>
                <c:pt idx="141">
                  <c:v>3.9998724206376974</c:v>
                </c:pt>
                <c:pt idx="142">
                  <c:v>3.8049942552758766</c:v>
                </c:pt>
                <c:pt idx="143">
                  <c:v>3.5101676045972816</c:v>
                </c:pt>
                <c:pt idx="144">
                  <c:v>3.7433968447891921</c:v>
                </c:pt>
                <c:pt idx="145">
                  <c:v>3.8489440396594983</c:v>
                </c:pt>
                <c:pt idx="146">
                  <c:v>3.7755960133683328</c:v>
                </c:pt>
                <c:pt idx="147">
                  <c:v>3.5884798140188598</c:v>
                </c:pt>
                <c:pt idx="148">
                  <c:v>3.6384214943897457</c:v>
                </c:pt>
                <c:pt idx="149">
                  <c:v>3.6743145994827033</c:v>
                </c:pt>
                <c:pt idx="150">
                  <c:v>3.6164677395981695</c:v>
                </c:pt>
                <c:pt idx="151">
                  <c:v>3.3251180961821141</c:v>
                </c:pt>
                <c:pt idx="152">
                  <c:v>3.4257153438056549</c:v>
                </c:pt>
                <c:pt idx="153">
                  <c:v>3.6711524853375606</c:v>
                </c:pt>
                <c:pt idx="154">
                  <c:v>3.4906142397624098</c:v>
                </c:pt>
                <c:pt idx="155">
                  <c:v>2.8683437960012212</c:v>
                </c:pt>
                <c:pt idx="156">
                  <c:v>2.157402957977105</c:v>
                </c:pt>
                <c:pt idx="157">
                  <c:v>2.3367862123486316</c:v>
                </c:pt>
                <c:pt idx="158">
                  <c:v>2.3922101595607832</c:v>
                </c:pt>
                <c:pt idx="159">
                  <c:v>2.3682611212885809</c:v>
                </c:pt>
                <c:pt idx="160">
                  <c:v>2.4881790795822329</c:v>
                </c:pt>
                <c:pt idx="161">
                  <c:v>2.786194119304755</c:v>
                </c:pt>
                <c:pt idx="162">
                  <c:v>2.7686504521886541</c:v>
                </c:pt>
                <c:pt idx="163">
                  <c:v>2.5152128789333892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064960"/>
        <c:axId val="217066496"/>
      </c:lineChart>
      <c:catAx>
        <c:axId val="21706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066496"/>
        <c:crosses val="autoZero"/>
        <c:auto val="1"/>
        <c:lblAlgn val="ctr"/>
        <c:lblOffset val="100"/>
        <c:tickLblSkip val="16"/>
        <c:tickMarkSkip val="4"/>
        <c:noMultiLvlLbl val="0"/>
      </c:catAx>
      <c:valAx>
        <c:axId val="217066496"/>
        <c:scaling>
          <c:orientation val="minMax"/>
          <c:max val="4.5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064960"/>
        <c:crosses val="autoZero"/>
        <c:crossBetween val="between"/>
        <c:majorUnit val="0.5"/>
      </c:valAx>
      <c:catAx>
        <c:axId val="217072384"/>
        <c:scaling>
          <c:orientation val="minMax"/>
        </c:scaling>
        <c:delete val="1"/>
        <c:axPos val="b"/>
        <c:majorTickMark val="out"/>
        <c:minorTickMark val="none"/>
        <c:tickLblPos val="none"/>
        <c:crossAx val="217073920"/>
        <c:crosses val="autoZero"/>
        <c:auto val="1"/>
        <c:lblAlgn val="ctr"/>
        <c:lblOffset val="100"/>
        <c:noMultiLvlLbl val="0"/>
      </c:catAx>
      <c:valAx>
        <c:axId val="217073920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70723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530201342282147"/>
          <c:y val="0.16319444444444542"/>
          <c:w val="0.39709172259507852"/>
          <c:h val="4.340277777777787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Motor Gasoline Regular Grade Retail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2.3117311678322091E-2"/>
          <c:y val="1.6203703703703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17827719451735"/>
          <c:w val="0.86241704944535758"/>
          <c:h val="0.68807979731700264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'Gasoline-M'!$A$41:$A$532</c:f>
              <c:numCache>
                <c:formatCode>mmmm\ yyyy</c:formatCode>
                <c:ptCount val="492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</c:numCache>
            </c:numRef>
          </c:cat>
          <c:val>
            <c:numRef>
              <c:f>'Gasoline-M'!$E$41:$E$532</c:f>
              <c:numCache>
                <c:formatCode>General</c:formatCode>
                <c:ptCount val="492"/>
                <c:pt idx="466">
                  <c:v>0</c:v>
                </c:pt>
                <c:pt idx="467">
                  <c:v>0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17204992"/>
        <c:axId val="217219072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'Gasoline-M'!$A$41:$A$532</c:f>
              <c:numCache>
                <c:formatCode>mmmm\ yyyy</c:formatCode>
                <c:ptCount val="492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</c:numCache>
            </c:numRef>
          </c:cat>
          <c:val>
            <c:numRef>
              <c:f>'Gasoline-M'!$C$41:$C$532</c:f>
              <c:numCache>
                <c:formatCode>0.00</c:formatCode>
                <c:ptCount val="492"/>
                <c:pt idx="0">
                  <c:v>0.60499999999999998</c:v>
                </c:pt>
                <c:pt idx="1">
                  <c:v>0.6</c:v>
                </c:pt>
                <c:pt idx="2">
                  <c:v>0.59399999999999997</c:v>
                </c:pt>
                <c:pt idx="3">
                  <c:v>0.59199999999999997</c:v>
                </c:pt>
                <c:pt idx="4">
                  <c:v>0.6</c:v>
                </c:pt>
                <c:pt idx="5">
                  <c:v>0.61599999999999999</c:v>
                </c:pt>
                <c:pt idx="6">
                  <c:v>0.623</c:v>
                </c:pt>
                <c:pt idx="7">
                  <c:v>0.628</c:v>
                </c:pt>
                <c:pt idx="8">
                  <c:v>0.63</c:v>
                </c:pt>
                <c:pt idx="9">
                  <c:v>0.629</c:v>
                </c:pt>
                <c:pt idx="10">
                  <c:v>0.629</c:v>
                </c:pt>
                <c:pt idx="11">
                  <c:v>0.626</c:v>
                </c:pt>
                <c:pt idx="12">
                  <c:v>0.627</c:v>
                </c:pt>
                <c:pt idx="13">
                  <c:v>0.63700000000000001</c:v>
                </c:pt>
                <c:pt idx="14">
                  <c:v>0.64300000000000002</c:v>
                </c:pt>
                <c:pt idx="15">
                  <c:v>0.65100000000000002</c:v>
                </c:pt>
                <c:pt idx="16">
                  <c:v>0.65900000000000003</c:v>
                </c:pt>
                <c:pt idx="17">
                  <c:v>0.66500000000000004</c:v>
                </c:pt>
                <c:pt idx="18">
                  <c:v>0.66700000000000004</c:v>
                </c:pt>
                <c:pt idx="19">
                  <c:v>0.66700000000000004</c:v>
                </c:pt>
                <c:pt idx="20">
                  <c:v>0.66600000000000004</c:v>
                </c:pt>
                <c:pt idx="21">
                  <c:v>0.66500000000000004</c:v>
                </c:pt>
                <c:pt idx="22">
                  <c:v>0.66400000000000003</c:v>
                </c:pt>
                <c:pt idx="23">
                  <c:v>0.66500000000000004</c:v>
                </c:pt>
                <c:pt idx="24">
                  <c:v>0.64800000000000002</c:v>
                </c:pt>
                <c:pt idx="25">
                  <c:v>0.64700000000000002</c:v>
                </c:pt>
                <c:pt idx="26">
                  <c:v>0.64700000000000002</c:v>
                </c:pt>
                <c:pt idx="27">
                  <c:v>0.64900000000000002</c:v>
                </c:pt>
                <c:pt idx="28">
                  <c:v>0.65500000000000003</c:v>
                </c:pt>
                <c:pt idx="29">
                  <c:v>0.66300000000000003</c:v>
                </c:pt>
                <c:pt idx="30">
                  <c:v>0.67400000000000004</c:v>
                </c:pt>
                <c:pt idx="31">
                  <c:v>0.68200000000000005</c:v>
                </c:pt>
                <c:pt idx="32">
                  <c:v>0.68799999999999994</c:v>
                </c:pt>
                <c:pt idx="33">
                  <c:v>0.69</c:v>
                </c:pt>
                <c:pt idx="34">
                  <c:v>0.69499999999999995</c:v>
                </c:pt>
                <c:pt idx="35">
                  <c:v>0.70499999999999996</c:v>
                </c:pt>
                <c:pt idx="36">
                  <c:v>0.71599999999999997</c:v>
                </c:pt>
                <c:pt idx="37">
                  <c:v>0.73</c:v>
                </c:pt>
                <c:pt idx="38">
                  <c:v>0.755</c:v>
                </c:pt>
                <c:pt idx="39">
                  <c:v>0.80200000000000005</c:v>
                </c:pt>
                <c:pt idx="40">
                  <c:v>0.84399999999999997</c:v>
                </c:pt>
                <c:pt idx="41">
                  <c:v>0.90100000000000002</c:v>
                </c:pt>
                <c:pt idx="42">
                  <c:v>0.94899999999999995</c:v>
                </c:pt>
                <c:pt idx="43">
                  <c:v>0.98799999999999999</c:v>
                </c:pt>
                <c:pt idx="44">
                  <c:v>1.02</c:v>
                </c:pt>
                <c:pt idx="45">
                  <c:v>1.028</c:v>
                </c:pt>
                <c:pt idx="46">
                  <c:v>1.0409999999999999</c:v>
                </c:pt>
                <c:pt idx="47">
                  <c:v>1.0649999999999999</c:v>
                </c:pt>
                <c:pt idx="48">
                  <c:v>1.131</c:v>
                </c:pt>
                <c:pt idx="49">
                  <c:v>1.2070000000000001</c:v>
                </c:pt>
                <c:pt idx="50">
                  <c:v>1.252</c:v>
                </c:pt>
                <c:pt idx="51">
                  <c:v>1.264</c:v>
                </c:pt>
                <c:pt idx="52">
                  <c:v>1.266</c:v>
                </c:pt>
                <c:pt idx="53">
                  <c:v>1.2689999999999999</c:v>
                </c:pt>
                <c:pt idx="54">
                  <c:v>1.2709999999999999</c:v>
                </c:pt>
                <c:pt idx="55">
                  <c:v>1.2669999999999999</c:v>
                </c:pt>
                <c:pt idx="56">
                  <c:v>1.2569999999999999</c:v>
                </c:pt>
                <c:pt idx="57">
                  <c:v>1.25</c:v>
                </c:pt>
                <c:pt idx="58">
                  <c:v>1.25</c:v>
                </c:pt>
                <c:pt idx="59">
                  <c:v>1.258</c:v>
                </c:pt>
                <c:pt idx="60">
                  <c:v>1.298</c:v>
                </c:pt>
                <c:pt idx="61">
                  <c:v>1.3819999999999999</c:v>
                </c:pt>
                <c:pt idx="62">
                  <c:v>1.417</c:v>
                </c:pt>
                <c:pt idx="63">
                  <c:v>1.4119999999999999</c:v>
                </c:pt>
                <c:pt idx="64">
                  <c:v>1.4</c:v>
                </c:pt>
                <c:pt idx="65">
                  <c:v>1.391</c:v>
                </c:pt>
                <c:pt idx="66">
                  <c:v>1.3819999999999999</c:v>
                </c:pt>
                <c:pt idx="67">
                  <c:v>1.3759999999999999</c:v>
                </c:pt>
                <c:pt idx="68">
                  <c:v>1.3759999999999999</c:v>
                </c:pt>
                <c:pt idx="69">
                  <c:v>1.371</c:v>
                </c:pt>
                <c:pt idx="70">
                  <c:v>1.369</c:v>
                </c:pt>
                <c:pt idx="71">
                  <c:v>1.365</c:v>
                </c:pt>
                <c:pt idx="72">
                  <c:v>1.3125599999999999</c:v>
                </c:pt>
                <c:pt idx="73">
                  <c:v>1.29098</c:v>
                </c:pt>
                <c:pt idx="74">
                  <c:v>1.24797</c:v>
                </c:pt>
                <c:pt idx="75">
                  <c:v>1.1973199999999999</c:v>
                </c:pt>
                <c:pt idx="76">
                  <c:v>1.2080900000000001</c:v>
                </c:pt>
                <c:pt idx="77">
                  <c:v>1.2765599999999999</c:v>
                </c:pt>
                <c:pt idx="78">
                  <c:v>1.29593</c:v>
                </c:pt>
                <c:pt idx="79">
                  <c:v>1.2895700000000001</c:v>
                </c:pt>
                <c:pt idx="80">
                  <c:v>1.2700199999999999</c:v>
                </c:pt>
                <c:pt idx="81">
                  <c:v>1.25759</c:v>
                </c:pt>
                <c:pt idx="82">
                  <c:v>1.2421500000000001</c:v>
                </c:pt>
                <c:pt idx="83">
                  <c:v>1.21353</c:v>
                </c:pt>
                <c:pt idx="84">
                  <c:v>1.1848000000000001</c:v>
                </c:pt>
                <c:pt idx="85">
                  <c:v>1.1442600000000001</c:v>
                </c:pt>
                <c:pt idx="86">
                  <c:v>1.11622</c:v>
                </c:pt>
                <c:pt idx="87">
                  <c:v>1.1873400000000001</c:v>
                </c:pt>
                <c:pt idx="88">
                  <c:v>1.2300500000000001</c:v>
                </c:pt>
                <c:pt idx="89">
                  <c:v>1.2446200000000001</c:v>
                </c:pt>
                <c:pt idx="90">
                  <c:v>1.25302</c:v>
                </c:pt>
                <c:pt idx="91">
                  <c:v>1.2516499999999999</c:v>
                </c:pt>
                <c:pt idx="92">
                  <c:v>1.23708</c:v>
                </c:pt>
                <c:pt idx="93">
                  <c:v>1.21767</c:v>
                </c:pt>
                <c:pt idx="94">
                  <c:v>1.2002299999999999</c:v>
                </c:pt>
                <c:pt idx="95">
                  <c:v>1.18458</c:v>
                </c:pt>
                <c:pt idx="96">
                  <c:v>1.17134</c:v>
                </c:pt>
                <c:pt idx="97">
                  <c:v>1.16672</c:v>
                </c:pt>
                <c:pt idx="98">
                  <c:v>1.1737200000000001</c:v>
                </c:pt>
                <c:pt idx="99">
                  <c:v>1.1992700000000001</c:v>
                </c:pt>
                <c:pt idx="100">
                  <c:v>1.2071099999999999</c:v>
                </c:pt>
                <c:pt idx="101">
                  <c:v>1.19675</c:v>
                </c:pt>
                <c:pt idx="102">
                  <c:v>1.17727</c:v>
                </c:pt>
                <c:pt idx="103">
                  <c:v>1.1629100000000001</c:v>
                </c:pt>
                <c:pt idx="104">
                  <c:v>1.16638</c:v>
                </c:pt>
                <c:pt idx="105">
                  <c:v>1.1720200000000001</c:v>
                </c:pt>
                <c:pt idx="106">
                  <c:v>1.1665700000000001</c:v>
                </c:pt>
                <c:pt idx="107">
                  <c:v>1.1469499999999999</c:v>
                </c:pt>
                <c:pt idx="108">
                  <c:v>1.1031</c:v>
                </c:pt>
                <c:pt idx="109">
                  <c:v>1.0884400000000001</c:v>
                </c:pt>
                <c:pt idx="110">
                  <c:v>1.1225400000000001</c:v>
                </c:pt>
                <c:pt idx="111">
                  <c:v>1.17719</c:v>
                </c:pt>
                <c:pt idx="112">
                  <c:v>1.2020900000000001</c:v>
                </c:pt>
                <c:pt idx="113">
                  <c:v>1.20879</c:v>
                </c:pt>
                <c:pt idx="114">
                  <c:v>1.2073799999999999</c:v>
                </c:pt>
                <c:pt idx="115">
                  <c:v>1.1960200000000001</c:v>
                </c:pt>
                <c:pt idx="116">
                  <c:v>1.1794199999999999</c:v>
                </c:pt>
                <c:pt idx="117">
                  <c:v>1.167</c:v>
                </c:pt>
                <c:pt idx="118">
                  <c:v>1.1665700000000001</c:v>
                </c:pt>
                <c:pt idx="119">
                  <c:v>1.1619999999999999</c:v>
                </c:pt>
                <c:pt idx="120">
                  <c:v>1.1492599999999999</c:v>
                </c:pt>
                <c:pt idx="121">
                  <c:v>1.0773999999999999</c:v>
                </c:pt>
                <c:pt idx="122">
                  <c:v>0.94391000000000003</c:v>
                </c:pt>
                <c:pt idx="123">
                  <c:v>0.85906000000000005</c:v>
                </c:pt>
                <c:pt idx="124">
                  <c:v>0.89298999999999995</c:v>
                </c:pt>
                <c:pt idx="125">
                  <c:v>0.92178000000000004</c:v>
                </c:pt>
                <c:pt idx="126">
                  <c:v>0.85412999999999994</c:v>
                </c:pt>
                <c:pt idx="127">
                  <c:v>0.80864999999999998</c:v>
                </c:pt>
                <c:pt idx="128">
                  <c:v>0.82216</c:v>
                </c:pt>
                <c:pt idx="129">
                  <c:v>0.79266999999999999</c:v>
                </c:pt>
                <c:pt idx="130">
                  <c:v>0.7792</c:v>
                </c:pt>
                <c:pt idx="131">
                  <c:v>0.77564</c:v>
                </c:pt>
                <c:pt idx="132">
                  <c:v>0.81608000000000003</c:v>
                </c:pt>
                <c:pt idx="133">
                  <c:v>0.86163999999999996</c:v>
                </c:pt>
                <c:pt idx="134">
                  <c:v>0.87465999999999999</c:v>
                </c:pt>
                <c:pt idx="135">
                  <c:v>0.90522999999999998</c:v>
                </c:pt>
                <c:pt idx="136">
                  <c:v>0.91105999999999998</c:v>
                </c:pt>
                <c:pt idx="137">
                  <c:v>0.92479</c:v>
                </c:pt>
                <c:pt idx="138">
                  <c:v>0.93542000000000003</c:v>
                </c:pt>
                <c:pt idx="139">
                  <c:v>0.96118999999999999</c:v>
                </c:pt>
                <c:pt idx="140">
                  <c:v>0.95262000000000002</c:v>
                </c:pt>
                <c:pt idx="141">
                  <c:v>0.93818999999999997</c:v>
                </c:pt>
                <c:pt idx="142">
                  <c:v>0.93474999999999997</c:v>
                </c:pt>
                <c:pt idx="143">
                  <c:v>0.91413</c:v>
                </c:pt>
                <c:pt idx="144">
                  <c:v>0.88734000000000002</c:v>
                </c:pt>
                <c:pt idx="145">
                  <c:v>0.86967000000000005</c:v>
                </c:pt>
                <c:pt idx="146">
                  <c:v>0.86663000000000001</c:v>
                </c:pt>
                <c:pt idx="147">
                  <c:v>0.90120999999999996</c:v>
                </c:pt>
                <c:pt idx="148">
                  <c:v>0.92510999999999999</c:v>
                </c:pt>
                <c:pt idx="149">
                  <c:v>0.92178000000000004</c:v>
                </c:pt>
                <c:pt idx="150">
                  <c:v>0.93140000000000001</c:v>
                </c:pt>
                <c:pt idx="151">
                  <c:v>0.95316999999999996</c:v>
                </c:pt>
                <c:pt idx="152">
                  <c:v>0.93655999999999995</c:v>
                </c:pt>
                <c:pt idx="153">
                  <c:v>0.91912000000000005</c:v>
                </c:pt>
                <c:pt idx="154">
                  <c:v>0.90764999999999996</c:v>
                </c:pt>
                <c:pt idx="155">
                  <c:v>0.88302000000000003</c:v>
                </c:pt>
                <c:pt idx="156">
                  <c:v>0.87228000000000006</c:v>
                </c:pt>
                <c:pt idx="157">
                  <c:v>0.88270999999999999</c:v>
                </c:pt>
                <c:pt idx="158">
                  <c:v>0.90276000000000001</c:v>
                </c:pt>
                <c:pt idx="159">
                  <c:v>1.0366899999999999</c:v>
                </c:pt>
                <c:pt idx="160">
                  <c:v>1.08969</c:v>
                </c:pt>
                <c:pt idx="161">
                  <c:v>1.08134</c:v>
                </c:pt>
                <c:pt idx="162">
                  <c:v>1.0568500000000001</c:v>
                </c:pt>
                <c:pt idx="163">
                  <c:v>1.0234099999999999</c:v>
                </c:pt>
                <c:pt idx="164">
                  <c:v>0.99175999999999997</c:v>
                </c:pt>
                <c:pt idx="165">
                  <c:v>0.98936999999999997</c:v>
                </c:pt>
                <c:pt idx="166">
                  <c:v>0.95782999999999996</c:v>
                </c:pt>
                <c:pt idx="167">
                  <c:v>0.93318999999999996</c:v>
                </c:pt>
                <c:pt idx="168">
                  <c:v>0.99672000000000005</c:v>
                </c:pt>
                <c:pt idx="169">
                  <c:v>0.99411000000000005</c:v>
                </c:pt>
                <c:pt idx="170">
                  <c:v>0.98606000000000005</c:v>
                </c:pt>
                <c:pt idx="171">
                  <c:v>1.01562</c:v>
                </c:pt>
                <c:pt idx="172">
                  <c:v>1.03148</c:v>
                </c:pt>
                <c:pt idx="173">
                  <c:v>1.05525</c:v>
                </c:pt>
                <c:pt idx="174">
                  <c:v>1.0488200000000001</c:v>
                </c:pt>
                <c:pt idx="175">
                  <c:v>1.15689</c:v>
                </c:pt>
                <c:pt idx="176">
                  <c:v>1.2577</c:v>
                </c:pt>
                <c:pt idx="177">
                  <c:v>1.34162</c:v>
                </c:pt>
                <c:pt idx="178">
                  <c:v>1.33717</c:v>
                </c:pt>
                <c:pt idx="179">
                  <c:v>1.3085199999999999</c:v>
                </c:pt>
                <c:pt idx="180">
                  <c:v>1.18</c:v>
                </c:pt>
                <c:pt idx="181">
                  <c:v>1.0942499999999999</c:v>
                </c:pt>
                <c:pt idx="182">
                  <c:v>1.04</c:v>
                </c:pt>
                <c:pt idx="183">
                  <c:v>1.0762</c:v>
                </c:pt>
                <c:pt idx="184">
                  <c:v>1.12575</c:v>
                </c:pt>
                <c:pt idx="185">
                  <c:v>1.12825</c:v>
                </c:pt>
                <c:pt idx="186">
                  <c:v>1.0955999999999999</c:v>
                </c:pt>
                <c:pt idx="187">
                  <c:v>1.1147499999999999</c:v>
                </c:pt>
                <c:pt idx="188">
                  <c:v>1.1092</c:v>
                </c:pt>
                <c:pt idx="189">
                  <c:v>1.0880000000000001</c:v>
                </c:pt>
                <c:pt idx="190">
                  <c:v>1.099</c:v>
                </c:pt>
                <c:pt idx="191">
                  <c:v>1.0762</c:v>
                </c:pt>
                <c:pt idx="192">
                  <c:v>1.022</c:v>
                </c:pt>
                <c:pt idx="193">
                  <c:v>1.006</c:v>
                </c:pt>
                <c:pt idx="194">
                  <c:v>1.0125999999999999</c:v>
                </c:pt>
                <c:pt idx="195">
                  <c:v>1.05175</c:v>
                </c:pt>
                <c:pt idx="196">
                  <c:v>1.1072500000000001</c:v>
                </c:pt>
                <c:pt idx="197">
                  <c:v>1.1448</c:v>
                </c:pt>
                <c:pt idx="198">
                  <c:v>1.1365000000000001</c:v>
                </c:pt>
                <c:pt idx="199">
                  <c:v>1.1217999999999999</c:v>
                </c:pt>
                <c:pt idx="200">
                  <c:v>1.1214999999999999</c:v>
                </c:pt>
                <c:pt idx="201">
                  <c:v>1.1140000000000001</c:v>
                </c:pt>
                <c:pt idx="202">
                  <c:v>1.1112</c:v>
                </c:pt>
                <c:pt idx="203">
                  <c:v>1.0774999999999999</c:v>
                </c:pt>
                <c:pt idx="204">
                  <c:v>1.06175</c:v>
                </c:pt>
                <c:pt idx="205">
                  <c:v>1.0542499999999999</c:v>
                </c:pt>
                <c:pt idx="206">
                  <c:v>1.0522</c:v>
                </c:pt>
                <c:pt idx="207">
                  <c:v>1.0780000000000001</c:v>
                </c:pt>
                <c:pt idx="208">
                  <c:v>1.1004</c:v>
                </c:pt>
                <c:pt idx="209">
                  <c:v>1.0972500000000001</c:v>
                </c:pt>
                <c:pt idx="210">
                  <c:v>1.07775</c:v>
                </c:pt>
                <c:pt idx="211">
                  <c:v>1.0616000000000001</c:v>
                </c:pt>
                <c:pt idx="212">
                  <c:v>1.0495000000000001</c:v>
                </c:pt>
                <c:pt idx="213">
                  <c:v>1.09175</c:v>
                </c:pt>
                <c:pt idx="214">
                  <c:v>1.0664</c:v>
                </c:pt>
                <c:pt idx="215">
                  <c:v>1.014</c:v>
                </c:pt>
                <c:pt idx="216">
                  <c:v>0.99839999999999995</c:v>
                </c:pt>
                <c:pt idx="217">
                  <c:v>1.0089999999999999</c:v>
                </c:pt>
                <c:pt idx="218">
                  <c:v>1.0077499999999999</c:v>
                </c:pt>
                <c:pt idx="219">
                  <c:v>1.02725</c:v>
                </c:pt>
                <c:pt idx="220">
                  <c:v>1.0474000000000001</c:v>
                </c:pt>
                <c:pt idx="221">
                  <c:v>1.0780000000000001</c:v>
                </c:pt>
                <c:pt idx="222">
                  <c:v>1.10575</c:v>
                </c:pt>
                <c:pt idx="223">
                  <c:v>1.1548</c:v>
                </c:pt>
                <c:pt idx="224">
                  <c:v>1.14375</c:v>
                </c:pt>
                <c:pt idx="225">
                  <c:v>1.1135999999999999</c:v>
                </c:pt>
                <c:pt idx="226">
                  <c:v>1.11575</c:v>
                </c:pt>
                <c:pt idx="227">
                  <c:v>1.0905</c:v>
                </c:pt>
                <c:pt idx="228">
                  <c:v>1.0818000000000001</c:v>
                </c:pt>
                <c:pt idx="229">
                  <c:v>1.0725</c:v>
                </c:pt>
                <c:pt idx="230">
                  <c:v>1.0720000000000001</c:v>
                </c:pt>
                <c:pt idx="231">
                  <c:v>1.1112500000000001</c:v>
                </c:pt>
                <c:pt idx="232">
                  <c:v>1.1783999999999999</c:v>
                </c:pt>
                <c:pt idx="233">
                  <c:v>1.1915</c:v>
                </c:pt>
                <c:pt idx="234">
                  <c:v>1.1537999999999999</c:v>
                </c:pt>
                <c:pt idx="235">
                  <c:v>1.1232500000000001</c:v>
                </c:pt>
                <c:pt idx="236">
                  <c:v>1.1107499999999999</c:v>
                </c:pt>
                <c:pt idx="237">
                  <c:v>1.0871999999999999</c:v>
                </c:pt>
                <c:pt idx="238">
                  <c:v>1.0622499999999999</c:v>
                </c:pt>
                <c:pt idx="239">
                  <c:v>1.07125</c:v>
                </c:pt>
                <c:pt idx="240">
                  <c:v>1.0904</c:v>
                </c:pt>
                <c:pt idx="241">
                  <c:v>1.0892500000000001</c:v>
                </c:pt>
                <c:pt idx="242">
                  <c:v>1.137</c:v>
                </c:pt>
                <c:pt idx="243">
                  <c:v>1.2305999999999999</c:v>
                </c:pt>
                <c:pt idx="244">
                  <c:v>1.27915</c:v>
                </c:pt>
                <c:pt idx="245">
                  <c:v>1.2558</c:v>
                </c:pt>
                <c:pt idx="246">
                  <c:v>1.22722</c:v>
                </c:pt>
                <c:pt idx="247">
                  <c:v>1.2064999999999999</c:v>
                </c:pt>
                <c:pt idx="248">
                  <c:v>1.2021599999999999</c:v>
                </c:pt>
                <c:pt idx="249">
                  <c:v>1.204</c:v>
                </c:pt>
                <c:pt idx="250">
                  <c:v>1.2322500000000001</c:v>
                </c:pt>
                <c:pt idx="251">
                  <c:v>1.2352000000000001</c:v>
                </c:pt>
                <c:pt idx="252">
                  <c:v>1.2362500000000001</c:v>
                </c:pt>
                <c:pt idx="253">
                  <c:v>1.23</c:v>
                </c:pt>
                <c:pt idx="254">
                  <c:v>1.2050000000000001</c:v>
                </c:pt>
                <c:pt idx="255">
                  <c:v>1.1990000000000001</c:v>
                </c:pt>
                <c:pt idx="256">
                  <c:v>1.20025</c:v>
                </c:pt>
                <c:pt idx="257">
                  <c:v>1.1976</c:v>
                </c:pt>
                <c:pt idx="258">
                  <c:v>1.17425</c:v>
                </c:pt>
                <c:pt idx="259">
                  <c:v>1.2235</c:v>
                </c:pt>
                <c:pt idx="260">
                  <c:v>1.2314000000000001</c:v>
                </c:pt>
                <c:pt idx="261">
                  <c:v>1.19675</c:v>
                </c:pt>
                <c:pt idx="262">
                  <c:v>1.17075</c:v>
                </c:pt>
                <c:pt idx="263">
                  <c:v>1.1314</c:v>
                </c:pt>
                <c:pt idx="264">
                  <c:v>1.0862499999999999</c:v>
                </c:pt>
                <c:pt idx="265">
                  <c:v>1.0489999999999999</c:v>
                </c:pt>
                <c:pt idx="266">
                  <c:v>1.0167999999999999</c:v>
                </c:pt>
                <c:pt idx="267">
                  <c:v>1.0302500000000001</c:v>
                </c:pt>
                <c:pt idx="268">
                  <c:v>1.0634999999999999</c:v>
                </c:pt>
                <c:pt idx="269">
                  <c:v>1.0644</c:v>
                </c:pt>
                <c:pt idx="270">
                  <c:v>1.05525</c:v>
                </c:pt>
                <c:pt idx="271">
                  <c:v>1.026</c:v>
                </c:pt>
                <c:pt idx="272">
                  <c:v>1.00925</c:v>
                </c:pt>
                <c:pt idx="273">
                  <c:v>1.01875</c:v>
                </c:pt>
                <c:pt idx="274">
                  <c:v>0.99539999999999995</c:v>
                </c:pt>
                <c:pt idx="275">
                  <c:v>0.94499999999999995</c:v>
                </c:pt>
                <c:pt idx="276">
                  <c:v>0.93899999999999995</c:v>
                </c:pt>
                <c:pt idx="277">
                  <c:v>0.92049999999999998</c:v>
                </c:pt>
                <c:pt idx="278">
                  <c:v>0.98199999999999998</c:v>
                </c:pt>
                <c:pt idx="279">
                  <c:v>1.131</c:v>
                </c:pt>
                <c:pt idx="280">
                  <c:v>1.1306</c:v>
                </c:pt>
                <c:pt idx="281">
                  <c:v>1.11425</c:v>
                </c:pt>
                <c:pt idx="282">
                  <c:v>1.1575</c:v>
                </c:pt>
                <c:pt idx="283">
                  <c:v>1.2208000000000001</c:v>
                </c:pt>
                <c:pt idx="284">
                  <c:v>1.2555000000000001</c:v>
                </c:pt>
                <c:pt idx="285">
                  <c:v>1.2442500000000001</c:v>
                </c:pt>
                <c:pt idx="286">
                  <c:v>1.2514000000000001</c:v>
                </c:pt>
                <c:pt idx="287">
                  <c:v>1.2725</c:v>
                </c:pt>
                <c:pt idx="288">
                  <c:v>1.2887999999999999</c:v>
                </c:pt>
                <c:pt idx="289">
                  <c:v>1.377</c:v>
                </c:pt>
                <c:pt idx="290">
                  <c:v>1.5162500000000001</c:v>
                </c:pt>
                <c:pt idx="291">
                  <c:v>1.46475</c:v>
                </c:pt>
                <c:pt idx="292">
                  <c:v>1.4867999999999999</c:v>
                </c:pt>
                <c:pt idx="293">
                  <c:v>1.6332500000000001</c:v>
                </c:pt>
                <c:pt idx="294">
                  <c:v>1.5509999999999999</c:v>
                </c:pt>
                <c:pt idx="295">
                  <c:v>1.4644999999999999</c:v>
                </c:pt>
                <c:pt idx="296">
                  <c:v>1.5502499999999999</c:v>
                </c:pt>
                <c:pt idx="297">
                  <c:v>1.5322</c:v>
                </c:pt>
                <c:pt idx="298">
                  <c:v>1.51725</c:v>
                </c:pt>
                <c:pt idx="299">
                  <c:v>1.44275</c:v>
                </c:pt>
                <c:pt idx="300">
                  <c:v>1.4472</c:v>
                </c:pt>
                <c:pt idx="301">
                  <c:v>1.4497500000000001</c:v>
                </c:pt>
                <c:pt idx="302">
                  <c:v>1.4092499999999999</c:v>
                </c:pt>
                <c:pt idx="303">
                  <c:v>1.5516000000000001</c:v>
                </c:pt>
                <c:pt idx="304">
                  <c:v>1.7017500000000001</c:v>
                </c:pt>
                <c:pt idx="305">
                  <c:v>1.61625</c:v>
                </c:pt>
                <c:pt idx="306">
                  <c:v>1.4206000000000001</c:v>
                </c:pt>
                <c:pt idx="307">
                  <c:v>1.42075</c:v>
                </c:pt>
                <c:pt idx="308">
                  <c:v>1.5215000000000001</c:v>
                </c:pt>
                <c:pt idx="309">
                  <c:v>1.3153999999999999</c:v>
                </c:pt>
                <c:pt idx="310">
                  <c:v>1.1705000000000001</c:v>
                </c:pt>
                <c:pt idx="311">
                  <c:v>1.0860000000000001</c:v>
                </c:pt>
                <c:pt idx="312">
                  <c:v>1.1072500000000001</c:v>
                </c:pt>
                <c:pt idx="313">
                  <c:v>1.11375</c:v>
                </c:pt>
                <c:pt idx="314">
                  <c:v>1.24925</c:v>
                </c:pt>
                <c:pt idx="315">
                  <c:v>1.397</c:v>
                </c:pt>
                <c:pt idx="316">
                  <c:v>1.39175</c:v>
                </c:pt>
                <c:pt idx="317">
                  <c:v>1.38225</c:v>
                </c:pt>
                <c:pt idx="318">
                  <c:v>1.397</c:v>
                </c:pt>
                <c:pt idx="319">
                  <c:v>1.39575</c:v>
                </c:pt>
                <c:pt idx="320">
                  <c:v>1.3996</c:v>
                </c:pt>
                <c:pt idx="321">
                  <c:v>1.4452499999999999</c:v>
                </c:pt>
                <c:pt idx="322">
                  <c:v>1.419</c:v>
                </c:pt>
                <c:pt idx="323">
                  <c:v>1.3857999999999999</c:v>
                </c:pt>
                <c:pt idx="324">
                  <c:v>1.4575</c:v>
                </c:pt>
                <c:pt idx="325">
                  <c:v>1.613</c:v>
                </c:pt>
                <c:pt idx="326">
                  <c:v>1.6930000000000001</c:v>
                </c:pt>
                <c:pt idx="327">
                  <c:v>1.589</c:v>
                </c:pt>
                <c:pt idx="328">
                  <c:v>1.49725</c:v>
                </c:pt>
                <c:pt idx="329">
                  <c:v>1.4927999999999999</c:v>
                </c:pt>
                <c:pt idx="330">
                  <c:v>1.5125</c:v>
                </c:pt>
                <c:pt idx="331">
                  <c:v>1.62025</c:v>
                </c:pt>
                <c:pt idx="332">
                  <c:v>1.6788000000000001</c:v>
                </c:pt>
                <c:pt idx="333">
                  <c:v>1.5634999999999999</c:v>
                </c:pt>
                <c:pt idx="334">
                  <c:v>1.512</c:v>
                </c:pt>
                <c:pt idx="335">
                  <c:v>1.4787999999999999</c:v>
                </c:pt>
                <c:pt idx="336">
                  <c:v>1.57175</c:v>
                </c:pt>
                <c:pt idx="337">
                  <c:v>1.6475</c:v>
                </c:pt>
                <c:pt idx="338">
                  <c:v>1.736</c:v>
                </c:pt>
                <c:pt idx="339">
                  <c:v>1.79775</c:v>
                </c:pt>
                <c:pt idx="340">
                  <c:v>1.9834000000000001</c:v>
                </c:pt>
                <c:pt idx="341">
                  <c:v>1.9692499999999999</c:v>
                </c:pt>
                <c:pt idx="342">
                  <c:v>1.9112499999999999</c:v>
                </c:pt>
                <c:pt idx="343">
                  <c:v>1.8779999999999999</c:v>
                </c:pt>
                <c:pt idx="344">
                  <c:v>1.86975</c:v>
                </c:pt>
                <c:pt idx="345">
                  <c:v>1.9995000000000001</c:v>
                </c:pt>
                <c:pt idx="346">
                  <c:v>1.9794</c:v>
                </c:pt>
                <c:pt idx="347">
                  <c:v>1.841</c:v>
                </c:pt>
                <c:pt idx="348">
                  <c:v>1.8308</c:v>
                </c:pt>
                <c:pt idx="349">
                  <c:v>1.91</c:v>
                </c:pt>
                <c:pt idx="350">
                  <c:v>2.07925</c:v>
                </c:pt>
                <c:pt idx="351">
                  <c:v>2.2425000000000002</c:v>
                </c:pt>
                <c:pt idx="352">
                  <c:v>2.1612</c:v>
                </c:pt>
                <c:pt idx="353">
                  <c:v>2.1555</c:v>
                </c:pt>
                <c:pt idx="354">
                  <c:v>2.29</c:v>
                </c:pt>
                <c:pt idx="355">
                  <c:v>2.4862000000000002</c:v>
                </c:pt>
                <c:pt idx="356">
                  <c:v>2.9032499999999999</c:v>
                </c:pt>
                <c:pt idx="357">
                  <c:v>2.7168000000000001</c:v>
                </c:pt>
                <c:pt idx="358">
                  <c:v>2.2567499999999998</c:v>
                </c:pt>
                <c:pt idx="359">
                  <c:v>2.1850000000000001</c:v>
                </c:pt>
                <c:pt idx="360">
                  <c:v>2.3155999999999999</c:v>
                </c:pt>
                <c:pt idx="361">
                  <c:v>2.2799999999999998</c:v>
                </c:pt>
                <c:pt idx="362">
                  <c:v>2.42475</c:v>
                </c:pt>
                <c:pt idx="363">
                  <c:v>2.742</c:v>
                </c:pt>
                <c:pt idx="364">
                  <c:v>2.9068000000000001</c:v>
                </c:pt>
                <c:pt idx="365">
                  <c:v>2.8845000000000001</c:v>
                </c:pt>
                <c:pt idx="366">
                  <c:v>2.9805999999999999</c:v>
                </c:pt>
                <c:pt idx="367">
                  <c:v>2.9517500000000001</c:v>
                </c:pt>
                <c:pt idx="368">
                  <c:v>2.5550000000000002</c:v>
                </c:pt>
                <c:pt idx="369">
                  <c:v>2.2446000000000002</c:v>
                </c:pt>
                <c:pt idx="370">
                  <c:v>2.22925</c:v>
                </c:pt>
                <c:pt idx="371">
                  <c:v>2.3127499999999999</c:v>
                </c:pt>
                <c:pt idx="372">
                  <c:v>2.2397999999999998</c:v>
                </c:pt>
                <c:pt idx="373">
                  <c:v>2.2777500000000002</c:v>
                </c:pt>
                <c:pt idx="374">
                  <c:v>2.5627499999999999</c:v>
                </c:pt>
                <c:pt idx="375">
                  <c:v>2.8450000000000002</c:v>
                </c:pt>
                <c:pt idx="376">
                  <c:v>3.1459999999999999</c:v>
                </c:pt>
                <c:pt idx="377">
                  <c:v>3.056</c:v>
                </c:pt>
                <c:pt idx="378">
                  <c:v>2.9645999999999999</c:v>
                </c:pt>
                <c:pt idx="379">
                  <c:v>2.7857500000000002</c:v>
                </c:pt>
                <c:pt idx="380">
                  <c:v>2.8032499999999998</c:v>
                </c:pt>
                <c:pt idx="381">
                  <c:v>2.8029999999999999</c:v>
                </c:pt>
                <c:pt idx="382">
                  <c:v>3.08</c:v>
                </c:pt>
                <c:pt idx="383">
                  <c:v>3.0184000000000002</c:v>
                </c:pt>
                <c:pt idx="384">
                  <c:v>3.0427499999999998</c:v>
                </c:pt>
                <c:pt idx="385">
                  <c:v>3.0274999999999999</c:v>
                </c:pt>
                <c:pt idx="386">
                  <c:v>3.2440000000000002</c:v>
                </c:pt>
                <c:pt idx="387">
                  <c:v>3.4580000000000002</c:v>
                </c:pt>
                <c:pt idx="388">
                  <c:v>3.7657500000000002</c:v>
                </c:pt>
                <c:pt idx="389">
                  <c:v>4.0541999999999998</c:v>
                </c:pt>
                <c:pt idx="390">
                  <c:v>4.0614999999999997</c:v>
                </c:pt>
                <c:pt idx="391">
                  <c:v>3.7785000000000002</c:v>
                </c:pt>
                <c:pt idx="392">
                  <c:v>3.7025999999999999</c:v>
                </c:pt>
                <c:pt idx="393">
                  <c:v>3.05125</c:v>
                </c:pt>
                <c:pt idx="394">
                  <c:v>2.1469999999999998</c:v>
                </c:pt>
                <c:pt idx="395">
                  <c:v>1.6870000000000001</c:v>
                </c:pt>
                <c:pt idx="396">
                  <c:v>1.7882499999999999</c:v>
                </c:pt>
                <c:pt idx="397">
                  <c:v>1.92275</c:v>
                </c:pt>
                <c:pt idx="398">
                  <c:v>1.9585999999999999</c:v>
                </c:pt>
                <c:pt idx="399">
                  <c:v>2.0489999999999999</c:v>
                </c:pt>
                <c:pt idx="400">
                  <c:v>2.2654999999999998</c:v>
                </c:pt>
                <c:pt idx="401">
                  <c:v>2.6305999999999998</c:v>
                </c:pt>
                <c:pt idx="402">
                  <c:v>2.5265</c:v>
                </c:pt>
                <c:pt idx="403">
                  <c:v>2.6164000000000001</c:v>
                </c:pt>
                <c:pt idx="404">
                  <c:v>2.5539999999999998</c:v>
                </c:pt>
                <c:pt idx="405">
                  <c:v>2.55125</c:v>
                </c:pt>
                <c:pt idx="406">
                  <c:v>2.6514000000000002</c:v>
                </c:pt>
                <c:pt idx="407">
                  <c:v>2.6072500000000001</c:v>
                </c:pt>
                <c:pt idx="408">
                  <c:v>2.7149999999999999</c:v>
                </c:pt>
                <c:pt idx="409">
                  <c:v>2.6440000000000001</c:v>
                </c:pt>
                <c:pt idx="410">
                  <c:v>2.7715999999999998</c:v>
                </c:pt>
                <c:pt idx="411">
                  <c:v>2.8482500000000002</c:v>
                </c:pt>
                <c:pt idx="412">
                  <c:v>2.8361999999999998</c:v>
                </c:pt>
                <c:pt idx="413">
                  <c:v>2.7315</c:v>
                </c:pt>
                <c:pt idx="414">
                  <c:v>2.7287499999999998</c:v>
                </c:pt>
                <c:pt idx="415">
                  <c:v>2.7298</c:v>
                </c:pt>
                <c:pt idx="416">
                  <c:v>2.7050000000000001</c:v>
                </c:pt>
                <c:pt idx="417">
                  <c:v>2.8005</c:v>
                </c:pt>
                <c:pt idx="418">
                  <c:v>2.859</c:v>
                </c:pt>
                <c:pt idx="419">
                  <c:v>2.9929999999999999</c:v>
                </c:pt>
                <c:pt idx="420">
                  <c:v>3.0948000000000002</c:v>
                </c:pt>
                <c:pt idx="421">
                  <c:v>3.2109999999999999</c:v>
                </c:pt>
                <c:pt idx="422">
                  <c:v>3.5612499999999998</c:v>
                </c:pt>
                <c:pt idx="423">
                  <c:v>3.7995000000000001</c:v>
                </c:pt>
                <c:pt idx="424">
                  <c:v>3.9062000000000001</c:v>
                </c:pt>
                <c:pt idx="425">
                  <c:v>3.68</c:v>
                </c:pt>
                <c:pt idx="426">
                  <c:v>3.6502500000000002</c:v>
                </c:pt>
                <c:pt idx="427">
                  <c:v>3.6394000000000002</c:v>
                </c:pt>
                <c:pt idx="428">
                  <c:v>3.6112500000000001</c:v>
                </c:pt>
                <c:pt idx="429">
                  <c:v>3.448</c:v>
                </c:pt>
                <c:pt idx="430">
                  <c:v>3.38375</c:v>
                </c:pt>
                <c:pt idx="431">
                  <c:v>3.2657500000000002</c:v>
                </c:pt>
                <c:pt idx="432">
                  <c:v>3.38</c:v>
                </c:pt>
                <c:pt idx="433">
                  <c:v>3.57925</c:v>
                </c:pt>
                <c:pt idx="434">
                  <c:v>3.85175</c:v>
                </c:pt>
                <c:pt idx="435">
                  <c:v>3.9003999999999999</c:v>
                </c:pt>
                <c:pt idx="436">
                  <c:v>3.7322500000000001</c:v>
                </c:pt>
                <c:pt idx="437">
                  <c:v>3.5387499999999998</c:v>
                </c:pt>
                <c:pt idx="438">
                  <c:v>3.4392</c:v>
                </c:pt>
                <c:pt idx="439">
                  <c:v>3.7214999999999998</c:v>
                </c:pt>
                <c:pt idx="440">
                  <c:v>3.8485</c:v>
                </c:pt>
                <c:pt idx="441">
                  <c:v>3.7456</c:v>
                </c:pt>
                <c:pt idx="442">
                  <c:v>3.4517500000000001</c:v>
                </c:pt>
                <c:pt idx="443">
                  <c:v>3.3104</c:v>
                </c:pt>
                <c:pt idx="444">
                  <c:v>3.3184999999999998</c:v>
                </c:pt>
                <c:pt idx="445">
                  <c:v>3.67</c:v>
                </c:pt>
                <c:pt idx="446">
                  <c:v>3.7112500000000002</c:v>
                </c:pt>
                <c:pt idx="447">
                  <c:v>3.5701999999999998</c:v>
                </c:pt>
                <c:pt idx="448">
                  <c:v>3.6147499999999999</c:v>
                </c:pt>
                <c:pt idx="449">
                  <c:v>3.6259999999999999</c:v>
                </c:pt>
                <c:pt idx="450">
                  <c:v>3.5910000000000002</c:v>
                </c:pt>
                <c:pt idx="451">
                  <c:v>3.57375</c:v>
                </c:pt>
                <c:pt idx="452">
                  <c:v>3.5324</c:v>
                </c:pt>
                <c:pt idx="453">
                  <c:v>3.34375</c:v>
                </c:pt>
                <c:pt idx="454">
                  <c:v>3.24275</c:v>
                </c:pt>
                <c:pt idx="455">
                  <c:v>3.2764000000000002</c:v>
                </c:pt>
                <c:pt idx="456">
                  <c:v>3.3125</c:v>
                </c:pt>
                <c:pt idx="457">
                  <c:v>3.3562500000000002</c:v>
                </c:pt>
                <c:pt idx="458">
                  <c:v>3.5331999999999999</c:v>
                </c:pt>
                <c:pt idx="459">
                  <c:v>3.6607500000000002</c:v>
                </c:pt>
                <c:pt idx="460">
                  <c:v>3.6727500000000002</c:v>
                </c:pt>
                <c:pt idx="461">
                  <c:v>3.6916000000000002</c:v>
                </c:pt>
                <c:pt idx="462">
                  <c:v>3.6112500000000001</c:v>
                </c:pt>
                <c:pt idx="463">
                  <c:v>3.4864999999999999</c:v>
                </c:pt>
                <c:pt idx="464">
                  <c:v>3.4062000000000001</c:v>
                </c:pt>
                <c:pt idx="465">
                  <c:v>3.1705000000000001</c:v>
                </c:pt>
                <c:pt idx="466">
                  <c:v>2.9122499999999998</c:v>
                </c:pt>
                <c:pt idx="467">
                  <c:v>2.5426000000000002</c:v>
                </c:pt>
                <c:pt idx="468">
                  <c:v>2.1507749999999999</c:v>
                </c:pt>
                <c:pt idx="469">
                  <c:v>2.1295899999999999</c:v>
                </c:pt>
                <c:pt idx="470">
                  <c:v>2.188212</c:v>
                </c:pt>
                <c:pt idx="471">
                  <c:v>2.272961</c:v>
                </c:pt>
                <c:pt idx="472">
                  <c:v>2.3699159999999999</c:v>
                </c:pt>
                <c:pt idx="473">
                  <c:v>2.3841549999999998</c:v>
                </c:pt>
                <c:pt idx="474">
                  <c:v>2.3870909999999999</c:v>
                </c:pt>
                <c:pt idx="475">
                  <c:v>2.4073959999999999</c:v>
                </c:pt>
                <c:pt idx="476">
                  <c:v>2.442987</c:v>
                </c:pt>
                <c:pt idx="477">
                  <c:v>2.4166470000000002</c:v>
                </c:pt>
                <c:pt idx="478">
                  <c:v>2.4008340000000001</c:v>
                </c:pt>
                <c:pt idx="479">
                  <c:v>2.3921299999999999</c:v>
                </c:pt>
                <c:pt idx="480">
                  <c:v>2.41323</c:v>
                </c:pt>
                <c:pt idx="481">
                  <c:v>2.5132500000000002</c:v>
                </c:pt>
                <c:pt idx="482">
                  <c:v>2.6952929999999999</c:v>
                </c:pt>
                <c:pt idx="483">
                  <c:v>2.8032650000000001</c:v>
                </c:pt>
                <c:pt idx="484">
                  <c:v>2.883114</c:v>
                </c:pt>
                <c:pt idx="485">
                  <c:v>2.9026239999999999</c:v>
                </c:pt>
                <c:pt idx="486">
                  <c:v>2.8810410000000002</c:v>
                </c:pt>
                <c:pt idx="487">
                  <c:v>2.875537</c:v>
                </c:pt>
                <c:pt idx="488">
                  <c:v>2.8145020000000001</c:v>
                </c:pt>
                <c:pt idx="489">
                  <c:v>2.6804420000000002</c:v>
                </c:pt>
                <c:pt idx="490">
                  <c:v>2.6075080000000002</c:v>
                </c:pt>
                <c:pt idx="491">
                  <c:v>2.5368879999999998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'Gasoline-M'!$A$536</c:f>
              <c:strCache>
                <c:ptCount val="1"/>
                <c:pt idx="0">
                  <c:v>Real Price (Jan 2015 $)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'Gasoline-M'!$A$41:$A$532</c:f>
              <c:numCache>
                <c:formatCode>mmmm\ yyyy</c:formatCode>
                <c:ptCount val="492"/>
                <c:pt idx="0">
                  <c:v>27760</c:v>
                </c:pt>
                <c:pt idx="1">
                  <c:v>27791</c:v>
                </c:pt>
                <c:pt idx="2">
                  <c:v>27820</c:v>
                </c:pt>
                <c:pt idx="3">
                  <c:v>27851</c:v>
                </c:pt>
                <c:pt idx="4">
                  <c:v>27881</c:v>
                </c:pt>
                <c:pt idx="5">
                  <c:v>27912</c:v>
                </c:pt>
                <c:pt idx="6">
                  <c:v>27942</c:v>
                </c:pt>
                <c:pt idx="7">
                  <c:v>27973</c:v>
                </c:pt>
                <c:pt idx="8">
                  <c:v>28004</c:v>
                </c:pt>
                <c:pt idx="9">
                  <c:v>28034</c:v>
                </c:pt>
                <c:pt idx="10">
                  <c:v>28065</c:v>
                </c:pt>
                <c:pt idx="11">
                  <c:v>28095</c:v>
                </c:pt>
                <c:pt idx="12">
                  <c:v>28126</c:v>
                </c:pt>
                <c:pt idx="13">
                  <c:v>28157</c:v>
                </c:pt>
                <c:pt idx="14">
                  <c:v>28185</c:v>
                </c:pt>
                <c:pt idx="15">
                  <c:v>28216</c:v>
                </c:pt>
                <c:pt idx="16">
                  <c:v>28246</c:v>
                </c:pt>
                <c:pt idx="17">
                  <c:v>28277</c:v>
                </c:pt>
                <c:pt idx="18">
                  <c:v>28307</c:v>
                </c:pt>
                <c:pt idx="19">
                  <c:v>28338</c:v>
                </c:pt>
                <c:pt idx="20">
                  <c:v>28369</c:v>
                </c:pt>
                <c:pt idx="21">
                  <c:v>28399</c:v>
                </c:pt>
                <c:pt idx="22">
                  <c:v>28430</c:v>
                </c:pt>
                <c:pt idx="23">
                  <c:v>28460</c:v>
                </c:pt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</c:numCache>
            </c:numRef>
          </c:cat>
          <c:val>
            <c:numRef>
              <c:f>'Gasoline-M'!$D$41:$D$532</c:f>
              <c:numCache>
                <c:formatCode>0.00</c:formatCode>
                <c:ptCount val="492"/>
                <c:pt idx="0">
                  <c:v>2.5670149999999996</c:v>
                </c:pt>
                <c:pt idx="1">
                  <c:v>2.5412457960644002</c:v>
                </c:pt>
                <c:pt idx="2">
                  <c:v>2.5113407785714279</c:v>
                </c:pt>
                <c:pt idx="3">
                  <c:v>2.4984236149732615</c:v>
                </c:pt>
                <c:pt idx="4">
                  <c:v>2.5187170212765957</c:v>
                </c:pt>
                <c:pt idx="5">
                  <c:v>2.5722008888888892</c:v>
                </c:pt>
                <c:pt idx="6">
                  <c:v>2.587738705263158</c:v>
                </c:pt>
                <c:pt idx="7">
                  <c:v>2.5948499685863879</c:v>
                </c:pt>
                <c:pt idx="8">
                  <c:v>2.5895559375000001</c:v>
                </c:pt>
                <c:pt idx="9">
                  <c:v>2.5720494404145078</c:v>
                </c:pt>
                <c:pt idx="10">
                  <c:v>2.5631955697074011</c:v>
                </c:pt>
                <c:pt idx="11">
                  <c:v>2.5378661712328765</c:v>
                </c:pt>
                <c:pt idx="12">
                  <c:v>2.528929195911414</c:v>
                </c:pt>
                <c:pt idx="13">
                  <c:v>2.5432670792580101</c:v>
                </c:pt>
                <c:pt idx="14">
                  <c:v>2.5543002382550335</c:v>
                </c:pt>
                <c:pt idx="15">
                  <c:v>2.5688394900000002</c:v>
                </c:pt>
                <c:pt idx="16">
                  <c:v>2.5917681827242527</c:v>
                </c:pt>
                <c:pt idx="17">
                  <c:v>2.6023967107438017</c:v>
                </c:pt>
                <c:pt idx="18">
                  <c:v>2.5973440756578947</c:v>
                </c:pt>
                <c:pt idx="19">
                  <c:v>2.5845911587561377</c:v>
                </c:pt>
                <c:pt idx="20">
                  <c:v>2.5722962544861341</c:v>
                </c:pt>
                <c:pt idx="21">
                  <c:v>2.555925340909091</c:v>
                </c:pt>
                <c:pt idx="22">
                  <c:v>2.5356168000000001</c:v>
                </c:pt>
                <c:pt idx="23">
                  <c:v>2.5272070786516854</c:v>
                </c:pt>
                <c:pt idx="24">
                  <c:v>2.4468914066985645</c:v>
                </c:pt>
                <c:pt idx="25">
                  <c:v>2.4314814571428571</c:v>
                </c:pt>
                <c:pt idx="26">
                  <c:v>2.416140880126183</c:v>
                </c:pt>
                <c:pt idx="27">
                  <c:v>2.4046455492957746</c:v>
                </c:pt>
                <c:pt idx="28">
                  <c:v>2.4043008837209303</c:v>
                </c:pt>
                <c:pt idx="29">
                  <c:v>2.4149458800000003</c:v>
                </c:pt>
                <c:pt idx="30">
                  <c:v>2.4362722992366415</c:v>
                </c:pt>
                <c:pt idx="31">
                  <c:v>2.4502262640364187</c:v>
                </c:pt>
                <c:pt idx="32">
                  <c:v>2.4494807097744355</c:v>
                </c:pt>
                <c:pt idx="33">
                  <c:v>2.4346346646795824</c:v>
                </c:pt>
                <c:pt idx="34">
                  <c:v>2.4377449333333332</c:v>
                </c:pt>
                <c:pt idx="35">
                  <c:v>2.4582529749631807</c:v>
                </c:pt>
                <c:pt idx="36">
                  <c:v>2.4747405897810215</c:v>
                </c:pt>
                <c:pt idx="37">
                  <c:v>2.4976063872832373</c:v>
                </c:pt>
                <c:pt idx="38">
                  <c:v>2.5572724892703866</c:v>
                </c:pt>
                <c:pt idx="39">
                  <c:v>2.6895331274787537</c:v>
                </c:pt>
                <c:pt idx="40">
                  <c:v>2.7986685378151264</c:v>
                </c:pt>
                <c:pt idx="41">
                  <c:v>2.954573675900277</c:v>
                </c:pt>
                <c:pt idx="42">
                  <c:v>3.0778721999999998</c:v>
                </c:pt>
                <c:pt idx="43">
                  <c:v>3.1739251994572588</c:v>
                </c:pt>
                <c:pt idx="44">
                  <c:v>3.245895</c:v>
                </c:pt>
                <c:pt idx="45">
                  <c:v>3.2365513723404256</c:v>
                </c:pt>
                <c:pt idx="46">
                  <c:v>3.242980728947368</c:v>
                </c:pt>
                <c:pt idx="47">
                  <c:v>3.2789175682704808</c:v>
                </c:pt>
                <c:pt idx="48">
                  <c:v>3.4330113</c:v>
                </c:pt>
                <c:pt idx="49">
                  <c:v>3.6173239974683544</c:v>
                </c:pt>
                <c:pt idx="50">
                  <c:v>3.7006587865168536</c:v>
                </c:pt>
                <c:pt idx="51">
                  <c:v>3.6991827144622986</c:v>
                </c:pt>
                <c:pt idx="52">
                  <c:v>3.6687564308445535</c:v>
                </c:pt>
                <c:pt idx="53">
                  <c:v>3.6417900436363633</c:v>
                </c:pt>
                <c:pt idx="54">
                  <c:v>3.6431137699757867</c:v>
                </c:pt>
                <c:pt idx="55">
                  <c:v>3.6054586514423077</c:v>
                </c:pt>
                <c:pt idx="56">
                  <c:v>3.5471581144219306</c:v>
                </c:pt>
                <c:pt idx="57">
                  <c:v>3.4940879574970487</c:v>
                </c:pt>
                <c:pt idx="58">
                  <c:v>3.4573510514018695</c:v>
                </c:pt>
                <c:pt idx="59">
                  <c:v>3.4472607083333333</c:v>
                </c:pt>
                <c:pt idx="60">
                  <c:v>3.5242396926605508</c:v>
                </c:pt>
                <c:pt idx="61">
                  <c:v>3.7181987590909085</c:v>
                </c:pt>
                <c:pt idx="62">
                  <c:v>3.7865470632054179</c:v>
                </c:pt>
                <c:pt idx="63">
                  <c:v>3.7520120404040402</c:v>
                </c:pt>
                <c:pt idx="64">
                  <c:v>3.6952414715719062</c:v>
                </c:pt>
                <c:pt idx="65">
                  <c:v>3.6390312198895027</c:v>
                </c:pt>
                <c:pt idx="66">
                  <c:v>3.5759725770491797</c:v>
                </c:pt>
                <c:pt idx="67">
                  <c:v>3.53341577440347</c:v>
                </c:pt>
                <c:pt idx="68">
                  <c:v>3.4992581568206225</c:v>
                </c:pt>
                <c:pt idx="69">
                  <c:v>3.4753440835117768</c:v>
                </c:pt>
                <c:pt idx="70">
                  <c:v>3.45547567803838</c:v>
                </c:pt>
                <c:pt idx="71">
                  <c:v>3.4343951222104145</c:v>
                </c:pt>
                <c:pt idx="72">
                  <c:v>3.2919588777966102</c:v>
                </c:pt>
                <c:pt idx="73">
                  <c:v>3.2275781437381208</c:v>
                </c:pt>
                <c:pt idx="74">
                  <c:v>3.1200488745300952</c:v>
                </c:pt>
                <c:pt idx="75">
                  <c:v>2.9839659453473684</c:v>
                </c:pt>
                <c:pt idx="76">
                  <c:v>2.9825512361418149</c:v>
                </c:pt>
                <c:pt idx="77">
                  <c:v>3.1158513367422676</c:v>
                </c:pt>
                <c:pt idx="78">
                  <c:v>3.1469088127384612</c:v>
                </c:pt>
                <c:pt idx="79">
                  <c:v>3.1250544468577277</c:v>
                </c:pt>
                <c:pt idx="80">
                  <c:v>3.0776783335516886</c:v>
                </c:pt>
                <c:pt idx="81">
                  <c:v>3.0351300086238528</c:v>
                </c:pt>
                <c:pt idx="82">
                  <c:v>3.0009253950000003</c:v>
                </c:pt>
                <c:pt idx="83">
                  <c:v>2.9407843877379736</c:v>
                </c:pt>
                <c:pt idx="84">
                  <c:v>2.8652965997957098</c:v>
                </c:pt>
                <c:pt idx="85">
                  <c:v>2.7644317453469389</c:v>
                </c:pt>
                <c:pt idx="86">
                  <c:v>2.6939406469724769</c:v>
                </c:pt>
                <c:pt idx="87">
                  <c:v>2.8452824493522266</c:v>
                </c:pt>
                <c:pt idx="88">
                  <c:v>2.935744959375</c:v>
                </c:pt>
                <c:pt idx="89">
                  <c:v>2.9645420968611669</c:v>
                </c:pt>
                <c:pt idx="90">
                  <c:v>2.9725878094989979</c:v>
                </c:pt>
                <c:pt idx="91">
                  <c:v>2.9604385915084914</c:v>
                </c:pt>
                <c:pt idx="92">
                  <c:v>2.9172342485258964</c:v>
                </c:pt>
                <c:pt idx="93">
                  <c:v>2.8600676448214286</c:v>
                </c:pt>
                <c:pt idx="94">
                  <c:v>2.8107392152522257</c:v>
                </c:pt>
                <c:pt idx="95">
                  <c:v>2.765882150414201</c:v>
                </c:pt>
                <c:pt idx="96">
                  <c:v>2.7162169989813911</c:v>
                </c:pt>
                <c:pt idx="97">
                  <c:v>2.6923189782456141</c:v>
                </c:pt>
                <c:pt idx="98">
                  <c:v>2.7005757334110791</c:v>
                </c:pt>
                <c:pt idx="99">
                  <c:v>2.7486780797483061</c:v>
                </c:pt>
                <c:pt idx="100">
                  <c:v>2.761300863130435</c:v>
                </c:pt>
                <c:pt idx="101">
                  <c:v>2.7323221981677919</c:v>
                </c:pt>
                <c:pt idx="102">
                  <c:v>2.6775191050720464</c:v>
                </c:pt>
                <c:pt idx="103">
                  <c:v>2.6372593281034487</c:v>
                </c:pt>
                <c:pt idx="104">
                  <c:v>2.6375494648710602</c:v>
                </c:pt>
                <c:pt idx="105">
                  <c:v>2.6402164794291152</c:v>
                </c:pt>
                <c:pt idx="106">
                  <c:v>2.6229478941880346</c:v>
                </c:pt>
                <c:pt idx="107">
                  <c:v>2.5739449652132702</c:v>
                </c:pt>
                <c:pt idx="108">
                  <c:v>2.4708542491958374</c:v>
                </c:pt>
                <c:pt idx="109">
                  <c:v>2.4242558921542807</c:v>
                </c:pt>
                <c:pt idx="110">
                  <c:v>2.4885009070786519</c:v>
                </c:pt>
                <c:pt idx="111">
                  <c:v>2.6047738138878498</c:v>
                </c:pt>
                <c:pt idx="112">
                  <c:v>2.6549077159141792</c:v>
                </c:pt>
                <c:pt idx="113">
                  <c:v>2.6622548383813958</c:v>
                </c:pt>
                <c:pt idx="114">
                  <c:v>2.6542113683565458</c:v>
                </c:pt>
                <c:pt idx="115">
                  <c:v>2.6243649452085265</c:v>
                </c:pt>
                <c:pt idx="116">
                  <c:v>2.5831523732469934</c:v>
                </c:pt>
                <c:pt idx="117">
                  <c:v>2.5465273714285717</c:v>
                </c:pt>
                <c:pt idx="118">
                  <c:v>2.5339120482385322</c:v>
                </c:pt>
                <c:pt idx="119">
                  <c:v>2.5124604821917806</c:v>
                </c:pt>
                <c:pt idx="120">
                  <c:v>2.4758699549044585</c:v>
                </c:pt>
                <c:pt idx="121">
                  <c:v>2.3252924116681855</c:v>
                </c:pt>
                <c:pt idx="122">
                  <c:v>2.0483919821631531</c:v>
                </c:pt>
                <c:pt idx="123">
                  <c:v>1.8711180327874886</c:v>
                </c:pt>
                <c:pt idx="124">
                  <c:v>1.9396676752844035</c:v>
                </c:pt>
                <c:pt idx="125">
                  <c:v>1.9948818988299817</c:v>
                </c:pt>
                <c:pt idx="126">
                  <c:v>1.8467881855890409</c:v>
                </c:pt>
                <c:pt idx="127">
                  <c:v>1.7468566497262772</c:v>
                </c:pt>
                <c:pt idx="128">
                  <c:v>1.7695828027636362</c:v>
                </c:pt>
                <c:pt idx="129">
                  <c:v>1.7030133720326677</c:v>
                </c:pt>
                <c:pt idx="130">
                  <c:v>1.6710409826086956</c:v>
                </c:pt>
                <c:pt idx="131">
                  <c:v>1.6574012727075811</c:v>
                </c:pt>
                <c:pt idx="132">
                  <c:v>1.7344220031597843</c:v>
                </c:pt>
                <c:pt idx="133">
                  <c:v>1.8246991897674414</c:v>
                </c:pt>
                <c:pt idx="134">
                  <c:v>1.8456682424598927</c:v>
                </c:pt>
                <c:pt idx="135">
                  <c:v>1.9017010795208515</c:v>
                </c:pt>
                <c:pt idx="136">
                  <c:v>1.9088674244601771</c:v>
                </c:pt>
                <c:pt idx="137">
                  <c:v>1.9290989033127752</c:v>
                </c:pt>
                <c:pt idx="138">
                  <c:v>1.9461289802108968</c:v>
                </c:pt>
                <c:pt idx="139">
                  <c:v>1.9909953428346454</c:v>
                </c:pt>
                <c:pt idx="140">
                  <c:v>1.9663621589189189</c:v>
                </c:pt>
                <c:pt idx="141">
                  <c:v>1.9315243607478261</c:v>
                </c:pt>
                <c:pt idx="142">
                  <c:v>1.9177716564124785</c:v>
                </c:pt>
                <c:pt idx="143">
                  <c:v>1.8722220616089966</c:v>
                </c:pt>
                <c:pt idx="144">
                  <c:v>1.8110869482413794</c:v>
                </c:pt>
                <c:pt idx="145">
                  <c:v>1.7719668450774531</c:v>
                </c:pt>
                <c:pt idx="146">
                  <c:v>1.7612257409613732</c:v>
                </c:pt>
                <c:pt idx="147">
                  <c:v>1.8205626183788395</c:v>
                </c:pt>
                <c:pt idx="148">
                  <c:v>1.8640722428425531</c:v>
                </c:pt>
                <c:pt idx="149">
                  <c:v>1.8494922011186443</c:v>
                </c:pt>
                <c:pt idx="150">
                  <c:v>1.8609089043037972</c:v>
                </c:pt>
                <c:pt idx="151">
                  <c:v>1.8964030025042016</c:v>
                </c:pt>
                <c:pt idx="152">
                  <c:v>1.8555596959330543</c:v>
                </c:pt>
                <c:pt idx="153">
                  <c:v>1.8149316074061719</c:v>
                </c:pt>
                <c:pt idx="154">
                  <c:v>1.7863231039900247</c:v>
                </c:pt>
                <c:pt idx="155">
                  <c:v>1.7320901854846724</c:v>
                </c:pt>
                <c:pt idx="156">
                  <c:v>1.7039644342574261</c:v>
                </c:pt>
                <c:pt idx="157">
                  <c:v>1.7186668583388158</c:v>
                </c:pt>
                <c:pt idx="158">
                  <c:v>1.749074598559738</c:v>
                </c:pt>
                <c:pt idx="159">
                  <c:v>1.9938757301868395</c:v>
                </c:pt>
                <c:pt idx="160">
                  <c:v>2.0856455180759901</c:v>
                </c:pt>
                <c:pt idx="161">
                  <c:v>2.062992825108783</c:v>
                </c:pt>
                <c:pt idx="162">
                  <c:v>2.0097925453012047</c:v>
                </c:pt>
                <c:pt idx="163">
                  <c:v>1.9462003016385541</c:v>
                </c:pt>
                <c:pt idx="164">
                  <c:v>1.8814783857692308</c:v>
                </c:pt>
                <c:pt idx="165">
                  <c:v>1.8679636967942583</c:v>
                </c:pt>
                <c:pt idx="166">
                  <c:v>1.8012331699920574</c:v>
                </c:pt>
                <c:pt idx="167">
                  <c:v>1.7493389112114017</c:v>
                </c:pt>
                <c:pt idx="168">
                  <c:v>1.8508457189647061</c:v>
                </c:pt>
                <c:pt idx="169">
                  <c:v>1.8387881807343749</c:v>
                </c:pt>
                <c:pt idx="170">
                  <c:v>1.8153886000311044</c:v>
                </c:pt>
                <c:pt idx="171">
                  <c:v>1.8654583539798295</c:v>
                </c:pt>
                <c:pt idx="172">
                  <c:v>1.8916544222463207</c:v>
                </c:pt>
                <c:pt idx="173">
                  <c:v>1.9233283822170903</c:v>
                </c:pt>
                <c:pt idx="174">
                  <c:v>1.9028198766896554</c:v>
                </c:pt>
                <c:pt idx="175">
                  <c:v>2.081341810531915</c:v>
                </c:pt>
                <c:pt idx="176">
                  <c:v>2.2473380934339624</c:v>
                </c:pt>
                <c:pt idx="177">
                  <c:v>2.381118037691154</c:v>
                </c:pt>
                <c:pt idx="178">
                  <c:v>2.3678950403739716</c:v>
                </c:pt>
                <c:pt idx="179">
                  <c:v>2.3085276459612514</c:v>
                </c:pt>
                <c:pt idx="180">
                  <c:v>2.0740615590200444</c:v>
                </c:pt>
                <c:pt idx="181">
                  <c:v>1.9219137496290801</c:v>
                </c:pt>
                <c:pt idx="182">
                  <c:v>1.8266303857566766</c:v>
                </c:pt>
                <c:pt idx="183">
                  <c:v>1.8860138140636564</c:v>
                </c:pt>
                <c:pt idx="184">
                  <c:v>1.9655744435840707</c:v>
                </c:pt>
                <c:pt idx="185">
                  <c:v>1.9641455371323526</c:v>
                </c:pt>
                <c:pt idx="186">
                  <c:v>1.9045051295154181</c:v>
                </c:pt>
                <c:pt idx="187">
                  <c:v>1.9321196277452413</c:v>
                </c:pt>
                <c:pt idx="188">
                  <c:v>1.9168870545985399</c:v>
                </c:pt>
                <c:pt idx="189">
                  <c:v>1.8775089446064139</c:v>
                </c:pt>
                <c:pt idx="190">
                  <c:v>1.8882335312046445</c:v>
                </c:pt>
                <c:pt idx="191">
                  <c:v>1.8437081496382055</c:v>
                </c:pt>
                <c:pt idx="192">
                  <c:v>1.7495886247288504</c:v>
                </c:pt>
                <c:pt idx="193">
                  <c:v>1.7184701038961041</c:v>
                </c:pt>
                <c:pt idx="194">
                  <c:v>1.7235267321351544</c:v>
                </c:pt>
                <c:pt idx="195">
                  <c:v>1.7863106093974175</c:v>
                </c:pt>
                <c:pt idx="196">
                  <c:v>1.8765343282032927</c:v>
                </c:pt>
                <c:pt idx="197">
                  <c:v>1.9346335554603855</c:v>
                </c:pt>
                <c:pt idx="198">
                  <c:v>1.9151392035587189</c:v>
                </c:pt>
                <c:pt idx="199">
                  <c:v>1.8863401627840908</c:v>
                </c:pt>
                <c:pt idx="200">
                  <c:v>1.8818261311126858</c:v>
                </c:pt>
                <c:pt idx="201">
                  <c:v>1.861326546224418</c:v>
                </c:pt>
                <c:pt idx="202">
                  <c:v>1.8514218527797326</c:v>
                </c:pt>
                <c:pt idx="203">
                  <c:v>1.7927494975404075</c:v>
                </c:pt>
                <c:pt idx="204">
                  <c:v>1.7603591943277312</c:v>
                </c:pt>
                <c:pt idx="205">
                  <c:v>1.7442599402515722</c:v>
                </c:pt>
                <c:pt idx="206">
                  <c:v>1.7384385253314725</c:v>
                </c:pt>
                <c:pt idx="207">
                  <c:v>1.7748722753824759</c:v>
                </c:pt>
                <c:pt idx="208">
                  <c:v>1.8067270718446602</c:v>
                </c:pt>
                <c:pt idx="209">
                  <c:v>1.8003066642411643</c:v>
                </c:pt>
                <c:pt idx="210">
                  <c:v>1.7658646598615917</c:v>
                </c:pt>
                <c:pt idx="211">
                  <c:v>1.7357995790055252</c:v>
                </c:pt>
                <c:pt idx="212">
                  <c:v>1.7136482089655174</c:v>
                </c:pt>
                <c:pt idx="213">
                  <c:v>1.7752889763049451</c:v>
                </c:pt>
                <c:pt idx="214">
                  <c:v>1.7293166038356167</c:v>
                </c:pt>
                <c:pt idx="215">
                  <c:v>1.640970824333561</c:v>
                </c:pt>
                <c:pt idx="216">
                  <c:v>1.6157251193438138</c:v>
                </c:pt>
                <c:pt idx="217">
                  <c:v>1.6284269570552143</c:v>
                </c:pt>
                <c:pt idx="218">
                  <c:v>1.6219869840244732</c:v>
                </c:pt>
                <c:pt idx="219">
                  <c:v>1.6522492775135871</c:v>
                </c:pt>
                <c:pt idx="220">
                  <c:v>1.6812325122711864</c:v>
                </c:pt>
                <c:pt idx="221">
                  <c:v>1.7256702718052739</c:v>
                </c:pt>
                <c:pt idx="222">
                  <c:v>1.7641287503369272</c:v>
                </c:pt>
                <c:pt idx="223">
                  <c:v>1.8349647994630873</c:v>
                </c:pt>
                <c:pt idx="224">
                  <c:v>1.8137546131949094</c:v>
                </c:pt>
                <c:pt idx="225">
                  <c:v>1.7647608289156624</c:v>
                </c:pt>
                <c:pt idx="226">
                  <c:v>1.7634465991321764</c:v>
                </c:pt>
                <c:pt idx="227">
                  <c:v>1.7200941085942705</c:v>
                </c:pt>
                <c:pt idx="228">
                  <c:v>1.7018360061129572</c:v>
                </c:pt>
                <c:pt idx="229">
                  <c:v>1.6827333101391653</c:v>
                </c:pt>
                <c:pt idx="230">
                  <c:v>1.6786116190476192</c:v>
                </c:pt>
                <c:pt idx="231">
                  <c:v>1.7331942243083003</c:v>
                </c:pt>
                <c:pt idx="232">
                  <c:v>1.8343016236686391</c:v>
                </c:pt>
                <c:pt idx="233">
                  <c:v>1.8510421594488189</c:v>
                </c:pt>
                <c:pt idx="234">
                  <c:v>1.7901244804718215</c:v>
                </c:pt>
                <c:pt idx="235">
                  <c:v>1.7393067105951603</c:v>
                </c:pt>
                <c:pt idx="236">
                  <c:v>1.7177041381450031</c:v>
                </c:pt>
                <c:pt idx="237">
                  <c:v>1.6769043627361562</c:v>
                </c:pt>
                <c:pt idx="238">
                  <c:v>1.6362893471047493</c:v>
                </c:pt>
                <c:pt idx="239">
                  <c:v>1.648008494152047</c:v>
                </c:pt>
                <c:pt idx="240">
                  <c:v>1.6687941160956692</c:v>
                </c:pt>
                <c:pt idx="241">
                  <c:v>1.6638075900000002</c:v>
                </c:pt>
                <c:pt idx="242">
                  <c:v>1.7311603717041801</c:v>
                </c:pt>
                <c:pt idx="243">
                  <c:v>1.8664709650224214</c:v>
                </c:pt>
                <c:pt idx="244">
                  <c:v>1.936386103005115</c:v>
                </c:pt>
                <c:pt idx="245">
                  <c:v>1.8973991992342054</c:v>
                </c:pt>
                <c:pt idx="246">
                  <c:v>1.8506743367388534</c:v>
                </c:pt>
                <c:pt idx="247">
                  <c:v>1.8171133339694654</c:v>
                </c:pt>
                <c:pt idx="248">
                  <c:v>1.8048362733291057</c:v>
                </c:pt>
                <c:pt idx="249">
                  <c:v>1.801885699115044</c:v>
                </c:pt>
                <c:pt idx="250">
                  <c:v>1.8383539423440454</c:v>
                </c:pt>
                <c:pt idx="251">
                  <c:v>1.8381220042740416</c:v>
                </c:pt>
                <c:pt idx="252">
                  <c:v>1.8362221345671266</c:v>
                </c:pt>
                <c:pt idx="253">
                  <c:v>1.8235069630557295</c:v>
                </c:pt>
                <c:pt idx="254">
                  <c:v>1.7853258886107635</c:v>
                </c:pt>
                <c:pt idx="255">
                  <c:v>1.7753253320825517</c:v>
                </c:pt>
                <c:pt idx="256">
                  <c:v>1.7771761716697936</c:v>
                </c:pt>
                <c:pt idx="257">
                  <c:v>1.7699316943820225</c:v>
                </c:pt>
                <c:pt idx="258">
                  <c:v>1.7332588868453864</c:v>
                </c:pt>
                <c:pt idx="259">
                  <c:v>1.8014622257462687</c:v>
                </c:pt>
                <c:pt idx="260">
                  <c:v>1.8085950692307691</c:v>
                </c:pt>
                <c:pt idx="261">
                  <c:v>1.7544384640866875</c:v>
                </c:pt>
                <c:pt idx="262">
                  <c:v>1.7141995519480517</c:v>
                </c:pt>
                <c:pt idx="263">
                  <c:v>1.6555598588380713</c:v>
                </c:pt>
                <c:pt idx="264">
                  <c:v>1.587530236111111</c:v>
                </c:pt>
                <c:pt idx="265">
                  <c:v>1.5330901888888888</c:v>
                </c:pt>
                <c:pt idx="266">
                  <c:v>1.486030604444444</c:v>
                </c:pt>
                <c:pt idx="267">
                  <c:v>1.5038308991985203</c:v>
                </c:pt>
                <c:pt idx="268">
                  <c:v>1.5485462601476014</c:v>
                </c:pt>
                <c:pt idx="269">
                  <c:v>1.5479527356265357</c:v>
                </c:pt>
                <c:pt idx="270">
                  <c:v>1.5308845395220589</c:v>
                </c:pt>
                <c:pt idx="271">
                  <c:v>1.4866287906976745</c:v>
                </c:pt>
                <c:pt idx="272">
                  <c:v>1.4614643697247705</c:v>
                </c:pt>
                <c:pt idx="273">
                  <c:v>1.4716207367297134</c:v>
                </c:pt>
                <c:pt idx="274">
                  <c:v>1.4361383714808043</c:v>
                </c:pt>
                <c:pt idx="275">
                  <c:v>1.3609345072992702</c:v>
                </c:pt>
                <c:pt idx="276">
                  <c:v>1.3498304590163934</c:v>
                </c:pt>
                <c:pt idx="277">
                  <c:v>1.3232363551912567</c:v>
                </c:pt>
                <c:pt idx="278">
                  <c:v>1.4107872014563105</c:v>
                </c:pt>
                <c:pt idx="279">
                  <c:v>1.6140740289330922</c:v>
                </c:pt>
                <c:pt idx="280">
                  <c:v>1.6125311906024098</c:v>
                </c:pt>
                <c:pt idx="281">
                  <c:v>1.5892118159638555</c:v>
                </c:pt>
                <c:pt idx="282">
                  <c:v>1.6439652399520095</c:v>
                </c:pt>
                <c:pt idx="283">
                  <c:v>1.7297179863554759</c:v>
                </c:pt>
                <c:pt idx="284">
                  <c:v>1.771462614421931</c:v>
                </c:pt>
                <c:pt idx="285">
                  <c:v>1.7524561775728733</c:v>
                </c:pt>
                <c:pt idx="286">
                  <c:v>1.759386657719715</c:v>
                </c:pt>
                <c:pt idx="287">
                  <c:v>1.7848124200236968</c:v>
                </c:pt>
                <c:pt idx="288">
                  <c:v>1.8023361767277022</c:v>
                </c:pt>
                <c:pt idx="289">
                  <c:v>1.91775114</c:v>
                </c:pt>
                <c:pt idx="290">
                  <c:v>2.0993359078947371</c:v>
                </c:pt>
                <c:pt idx="291">
                  <c:v>2.0292178534230545</c:v>
                </c:pt>
                <c:pt idx="292">
                  <c:v>2.0561558172897194</c:v>
                </c:pt>
                <c:pt idx="293">
                  <c:v>2.2455707900696864</c:v>
                </c:pt>
                <c:pt idx="294">
                  <c:v>2.126310535031847</c:v>
                </c:pt>
                <c:pt idx="295">
                  <c:v>2.0077251957151128</c:v>
                </c:pt>
                <c:pt idx="296">
                  <c:v>2.114264169642857</c:v>
                </c:pt>
                <c:pt idx="297">
                  <c:v>2.086042281081081</c:v>
                </c:pt>
                <c:pt idx="298">
                  <c:v>2.0621308820321467</c:v>
                </c:pt>
                <c:pt idx="299">
                  <c:v>1.9563838737113401</c:v>
                </c:pt>
                <c:pt idx="300">
                  <c:v>1.9512426177676538</c:v>
                </c:pt>
                <c:pt idx="301">
                  <c:v>1.9502382963068183</c:v>
                </c:pt>
                <c:pt idx="302">
                  <c:v>1.8946802069846678</c:v>
                </c:pt>
                <c:pt idx="303">
                  <c:v>2.0825163551020407</c:v>
                </c:pt>
                <c:pt idx="304">
                  <c:v>2.2724495710659904</c:v>
                </c:pt>
                <c:pt idx="305">
                  <c:v>2.1534180092853124</c:v>
                </c:pt>
                <c:pt idx="306">
                  <c:v>1.8959436507328071</c:v>
                </c:pt>
                <c:pt idx="307">
                  <c:v>1.8961438418827508</c:v>
                </c:pt>
                <c:pt idx="308">
                  <c:v>2.0226245204941047</c:v>
                </c:pt>
                <c:pt idx="309">
                  <c:v>1.7535659614864862</c:v>
                </c:pt>
                <c:pt idx="310">
                  <c:v>1.5612781842253525</c:v>
                </c:pt>
                <c:pt idx="311">
                  <c:v>1.4493839255918828</c:v>
                </c:pt>
                <c:pt idx="312">
                  <c:v>1.4752495534608892</c:v>
                </c:pt>
                <c:pt idx="313">
                  <c:v>1.4814088862359551</c:v>
                </c:pt>
                <c:pt idx="314">
                  <c:v>1.6569842042016807</c:v>
                </c:pt>
                <c:pt idx="315">
                  <c:v>1.8446898036809818</c:v>
                </c:pt>
                <c:pt idx="316">
                  <c:v>1.8357097211699167</c:v>
                </c:pt>
                <c:pt idx="317">
                  <c:v>1.822164146158129</c:v>
                </c:pt>
                <c:pt idx="318">
                  <c:v>1.8375160100000001</c:v>
                </c:pt>
                <c:pt idx="319">
                  <c:v>1.8307863299168976</c:v>
                </c:pt>
                <c:pt idx="320">
                  <c:v>1.8327901340707962</c:v>
                </c:pt>
                <c:pt idx="321">
                  <c:v>1.8883914064569536</c:v>
                </c:pt>
                <c:pt idx="322">
                  <c:v>1.8510280363636367</c:v>
                </c:pt>
                <c:pt idx="323">
                  <c:v>1.8047369445544552</c:v>
                </c:pt>
                <c:pt idx="324">
                  <c:v>1.8897964156626506</c:v>
                </c:pt>
                <c:pt idx="325">
                  <c:v>2.0800267549019607</c:v>
                </c:pt>
                <c:pt idx="326">
                  <c:v>2.1796284078303425</c:v>
                </c:pt>
                <c:pt idx="327">
                  <c:v>2.0535517827510916</c:v>
                </c:pt>
                <c:pt idx="328">
                  <c:v>1.9381520593220338</c:v>
                </c:pt>
                <c:pt idx="329">
                  <c:v>1.9302808974330965</c:v>
                </c:pt>
                <c:pt idx="330">
                  <c:v>1.9493663173652693</c:v>
                </c:pt>
                <c:pt idx="331">
                  <c:v>2.0791838365853659</c:v>
                </c:pt>
                <c:pt idx="332">
                  <c:v>2.1473348499189626</c:v>
                </c:pt>
                <c:pt idx="333">
                  <c:v>2.0020190475932935</c:v>
                </c:pt>
                <c:pt idx="334">
                  <c:v>1.935028177297297</c:v>
                </c:pt>
                <c:pt idx="335">
                  <c:v>1.887438278814016</c:v>
                </c:pt>
                <c:pt idx="336">
                  <c:v>1.9974588671497584</c:v>
                </c:pt>
                <c:pt idx="337">
                  <c:v>2.0892400187466524</c:v>
                </c:pt>
                <c:pt idx="338">
                  <c:v>2.1967627920897916</c:v>
                </c:pt>
                <c:pt idx="339">
                  <c:v>2.2712604661152613</c:v>
                </c:pt>
                <c:pt idx="340">
                  <c:v>2.4951572473963872</c:v>
                </c:pt>
                <c:pt idx="341">
                  <c:v>2.4681760108523028</c:v>
                </c:pt>
                <c:pt idx="342">
                  <c:v>2.392947663934426</c:v>
                </c:pt>
                <c:pt idx="343">
                  <c:v>2.350074805496829</c:v>
                </c:pt>
                <c:pt idx="344">
                  <c:v>2.3323545213382513</c:v>
                </c:pt>
                <c:pt idx="345">
                  <c:v>2.4811342783018873</c:v>
                </c:pt>
                <c:pt idx="346">
                  <c:v>2.4446612225352111</c:v>
                </c:pt>
                <c:pt idx="347">
                  <c:v>2.2737300751173706</c:v>
                </c:pt>
                <c:pt idx="348">
                  <c:v>2.2623126801670144</c:v>
                </c:pt>
                <c:pt idx="349">
                  <c:v>2.3503661850311852</c:v>
                </c:pt>
                <c:pt idx="350">
                  <c:v>2.549362933454169</c:v>
                </c:pt>
                <c:pt idx="351">
                  <c:v>2.7410064765100675</c:v>
                </c:pt>
                <c:pt idx="352">
                  <c:v>2.6429980128099171</c:v>
                </c:pt>
                <c:pt idx="353">
                  <c:v>2.6346664259163655</c:v>
                </c:pt>
                <c:pt idx="354">
                  <c:v>2.781831841970241</c:v>
                </c:pt>
                <c:pt idx="355">
                  <c:v>3.0016890376338603</c:v>
                </c:pt>
                <c:pt idx="356">
                  <c:v>3.4576042658450703</c:v>
                </c:pt>
                <c:pt idx="357">
                  <c:v>3.2306777394274238</c:v>
                </c:pt>
                <c:pt idx="358">
                  <c:v>2.6971568700151436</c:v>
                </c:pt>
                <c:pt idx="359">
                  <c:v>2.6114047905098436</c:v>
                </c:pt>
                <c:pt idx="360">
                  <c:v>2.7508282320120419</c:v>
                </c:pt>
                <c:pt idx="361">
                  <c:v>2.7071786960882647</c:v>
                </c:pt>
                <c:pt idx="362">
                  <c:v>2.8747238615423134</c:v>
                </c:pt>
                <c:pt idx="363">
                  <c:v>3.2346500986547082</c:v>
                </c:pt>
                <c:pt idx="364">
                  <c:v>3.4188386682563339</c:v>
                </c:pt>
                <c:pt idx="365">
                  <c:v>3.3842046050545096</c:v>
                </c:pt>
                <c:pt idx="366">
                  <c:v>3.4779944191227208</c:v>
                </c:pt>
                <c:pt idx="367">
                  <c:v>3.4291195237978416</c:v>
                </c:pt>
                <c:pt idx="368">
                  <c:v>2.9828415532544379</c:v>
                </c:pt>
                <c:pt idx="369">
                  <c:v>2.6321453652303122</c:v>
                </c:pt>
                <c:pt idx="370">
                  <c:v>2.6128509527227721</c:v>
                </c:pt>
                <c:pt idx="371">
                  <c:v>2.6960379239290986</c:v>
                </c:pt>
                <c:pt idx="372">
                  <c:v>2.6066728477120682</c:v>
                </c:pt>
                <c:pt idx="373">
                  <c:v>2.6405977855415075</c:v>
                </c:pt>
                <c:pt idx="374">
                  <c:v>2.955628932767624</c:v>
                </c:pt>
                <c:pt idx="375">
                  <c:v>3.2713327230165516</c:v>
                </c:pt>
                <c:pt idx="376">
                  <c:v>3.6025492607192082</c:v>
                </c:pt>
                <c:pt idx="377">
                  <c:v>3.4913997046816641</c:v>
                </c:pt>
                <c:pt idx="378">
                  <c:v>3.3809574873195474</c:v>
                </c:pt>
                <c:pt idx="379">
                  <c:v>3.176010143884199</c:v>
                </c:pt>
                <c:pt idx="380">
                  <c:v>3.1824758354231899</c:v>
                </c:pt>
                <c:pt idx="381">
                  <c:v>3.1724107184855876</c:v>
                </c:pt>
                <c:pt idx="382">
                  <c:v>3.4587350806795865</c:v>
                </c:pt>
                <c:pt idx="383">
                  <c:v>3.3797657686868923</c:v>
                </c:pt>
                <c:pt idx="384">
                  <c:v>3.395324895368895</c:v>
                </c:pt>
                <c:pt idx="385">
                  <c:v>3.3701593585879723</c:v>
                </c:pt>
                <c:pt idx="386">
                  <c:v>3.5982885461564411</c:v>
                </c:pt>
                <c:pt idx="387">
                  <c:v>3.8268035504949944</c:v>
                </c:pt>
                <c:pt idx="388">
                  <c:v>4.1428604445466712</c:v>
                </c:pt>
                <c:pt idx="389">
                  <c:v>4.4139460941861373</c:v>
                </c:pt>
                <c:pt idx="390">
                  <c:v>4.3905390615297506</c:v>
                </c:pt>
                <c:pt idx="391">
                  <c:v>4.0907009598061181</c:v>
                </c:pt>
                <c:pt idx="392">
                  <c:v>4.0051049422278266</c:v>
                </c:pt>
                <c:pt idx="393">
                  <c:v>3.3291648160095857</c:v>
                </c:pt>
                <c:pt idx="394">
                  <c:v>2.3847772811079362</c:v>
                </c:pt>
                <c:pt idx="395">
                  <c:v>1.8893892458774444</c:v>
                </c:pt>
                <c:pt idx="396">
                  <c:v>1.9977304008814103</c:v>
                </c:pt>
                <c:pt idx="397">
                  <c:v>2.1401901053101713</c:v>
                </c:pt>
                <c:pt idx="398">
                  <c:v>2.1822488098072892</c:v>
                </c:pt>
                <c:pt idx="399">
                  <c:v>2.2806745864067808</c:v>
                </c:pt>
                <c:pt idx="400">
                  <c:v>2.5179484780914643</c:v>
                </c:pt>
                <c:pt idx="401">
                  <c:v>2.8996660814749289</c:v>
                </c:pt>
                <c:pt idx="402">
                  <c:v>2.7857484612948591</c:v>
                </c:pt>
                <c:pt idx="403">
                  <c:v>2.8752456272366493</c:v>
                </c:pt>
                <c:pt idx="404">
                  <c:v>2.8012633481731299</c:v>
                </c:pt>
                <c:pt idx="405">
                  <c:v>2.7898721034691394</c:v>
                </c:pt>
                <c:pt idx="406">
                  <c:v>2.8897128127272893</c:v>
                </c:pt>
                <c:pt idx="407">
                  <c:v>2.8401171658684041</c:v>
                </c:pt>
                <c:pt idx="408">
                  <c:v>2.9558725088059745</c:v>
                </c:pt>
                <c:pt idx="409">
                  <c:v>2.8814221964455862</c:v>
                </c:pt>
                <c:pt idx="410">
                  <c:v>3.019729656657693</c:v>
                </c:pt>
                <c:pt idx="411">
                  <c:v>3.1022282176965259</c:v>
                </c:pt>
                <c:pt idx="412">
                  <c:v>3.0901983455055015</c:v>
                </c:pt>
                <c:pt idx="413">
                  <c:v>2.9763136024115791</c:v>
                </c:pt>
                <c:pt idx="414">
                  <c:v>2.967962682093193</c:v>
                </c:pt>
                <c:pt idx="415">
                  <c:v>2.9645423651909066</c:v>
                </c:pt>
                <c:pt idx="416">
                  <c:v>2.9339895684919899</c:v>
                </c:pt>
                <c:pt idx="417">
                  <c:v>3.0272696129191319</c:v>
                </c:pt>
                <c:pt idx="418">
                  <c:v>3.0831866259155341</c:v>
                </c:pt>
                <c:pt idx="419">
                  <c:v>3.2146186175642018</c:v>
                </c:pt>
                <c:pt idx="420">
                  <c:v>3.3142589225717156</c:v>
                </c:pt>
                <c:pt idx="421">
                  <c:v>3.4273200914271285</c:v>
                </c:pt>
                <c:pt idx="422">
                  <c:v>3.7817470487318063</c:v>
                </c:pt>
                <c:pt idx="423">
                  <c:v>4.014921895865319</c:v>
                </c:pt>
                <c:pt idx="424">
                  <c:v>4.1118521784828248</c:v>
                </c:pt>
                <c:pt idx="425">
                  <c:v>3.8725036312725014</c:v>
                </c:pt>
                <c:pt idx="426">
                  <c:v>3.8316094215106875</c:v>
                </c:pt>
                <c:pt idx="427">
                  <c:v>3.810152423225396</c:v>
                </c:pt>
                <c:pt idx="428">
                  <c:v>3.771925246168506</c:v>
                </c:pt>
                <c:pt idx="429">
                  <c:v>3.6000300369111091</c:v>
                </c:pt>
                <c:pt idx="430">
                  <c:v>3.5271142388260777</c:v>
                </c:pt>
                <c:pt idx="431">
                  <c:v>3.4047593300982419</c:v>
                </c:pt>
                <c:pt idx="432">
                  <c:v>3.5150034348563244</c:v>
                </c:pt>
                <c:pt idx="433">
                  <c:v>3.7145108769692028</c:v>
                </c:pt>
                <c:pt idx="434">
                  <c:v>3.9869280159750278</c:v>
                </c:pt>
                <c:pt idx="435">
                  <c:v>4.0293230057944704</c:v>
                </c:pt>
                <c:pt idx="436">
                  <c:v>3.8606685947903738</c:v>
                </c:pt>
                <c:pt idx="437">
                  <c:v>3.6614545034414938</c:v>
                </c:pt>
                <c:pt idx="438">
                  <c:v>3.5591681425305639</c:v>
                </c:pt>
                <c:pt idx="439">
                  <c:v>3.8316696836731148</c:v>
                </c:pt>
                <c:pt idx="440">
                  <c:v>3.9429846503033508</c:v>
                </c:pt>
                <c:pt idx="441">
                  <c:v>3.8281819653618356</c:v>
                </c:pt>
                <c:pt idx="442">
                  <c:v>3.534903148708854</c:v>
                </c:pt>
                <c:pt idx="443">
                  <c:v>3.3914829478275546</c:v>
                </c:pt>
                <c:pt idx="444">
                  <c:v>3.3965185560325257</c:v>
                </c:pt>
                <c:pt idx="445">
                  <c:v>3.7356437387950936</c:v>
                </c:pt>
                <c:pt idx="446">
                  <c:v>3.7861610395346332</c:v>
                </c:pt>
                <c:pt idx="447">
                  <c:v>3.6480486557592124</c:v>
                </c:pt>
                <c:pt idx="448">
                  <c:v>3.6869347467301958</c:v>
                </c:pt>
                <c:pt idx="449">
                  <c:v>3.6867198505539811</c:v>
                </c:pt>
                <c:pt idx="450">
                  <c:v>3.6449977080582374</c:v>
                </c:pt>
                <c:pt idx="451">
                  <c:v>3.6246756274819756</c:v>
                </c:pt>
                <c:pt idx="452">
                  <c:v>3.5779848147752022</c:v>
                </c:pt>
                <c:pt idx="453">
                  <c:v>3.386335319870649</c:v>
                </c:pt>
                <c:pt idx="454">
                  <c:v>3.2805268673648591</c:v>
                </c:pt>
                <c:pt idx="455">
                  <c:v>3.3066425320340671</c:v>
                </c:pt>
                <c:pt idx="456">
                  <c:v>3.3382518100905365</c:v>
                </c:pt>
                <c:pt idx="457">
                  <c:v>3.3789476344671283</c:v>
                </c:pt>
                <c:pt idx="458">
                  <c:v>3.5499843493464609</c:v>
                </c:pt>
                <c:pt idx="459">
                  <c:v>3.6685811607422516</c:v>
                </c:pt>
                <c:pt idx="460">
                  <c:v>3.667736979665349</c:v>
                </c:pt>
                <c:pt idx="461">
                  <c:v>3.6771002976107834</c:v>
                </c:pt>
                <c:pt idx="462">
                  <c:v>3.5938000800726324</c:v>
                </c:pt>
                <c:pt idx="463">
                  <c:v>3.4766819755883884</c:v>
                </c:pt>
                <c:pt idx="464">
                  <c:v>3.3936779331153506</c:v>
                </c:pt>
                <c:pt idx="465">
                  <c:v>3.1587247948594945</c:v>
                </c:pt>
                <c:pt idx="466">
                  <c:v>2.9089007503206319</c:v>
                </c:pt>
                <c:pt idx="467">
                  <c:v>2.5381142868235944</c:v>
                </c:pt>
                <c:pt idx="468">
                  <c:v>2.1507749999999999</c:v>
                </c:pt>
                <c:pt idx="469">
                  <c:v>2.130128021534468</c:v>
                </c:pt>
                <c:pt idx="470">
                  <c:v>2.1880530432179532</c:v>
                </c:pt>
                <c:pt idx="471">
                  <c:v>2.2699323066696531</c:v>
                </c:pt>
                <c:pt idx="472">
                  <c:v>2.3638984075823393</c:v>
                </c:pt>
                <c:pt idx="473">
                  <c:v>2.3745009183289727</c:v>
                </c:pt>
                <c:pt idx="474">
                  <c:v>2.3725466389659915</c:v>
                </c:pt>
                <c:pt idx="475">
                  <c:v>2.3880752962393612</c:v>
                </c:pt>
                <c:pt idx="476">
                  <c:v>2.418362054837099</c:v>
                </c:pt>
                <c:pt idx="477">
                  <c:v>2.3868077944988162</c:v>
                </c:pt>
                <c:pt idx="478">
                  <c:v>2.3658527460015208</c:v>
                </c:pt>
                <c:pt idx="479">
                  <c:v>2.3518408652689424</c:v>
                </c:pt>
                <c:pt idx="480">
                  <c:v>2.3662800700000415</c:v>
                </c:pt>
                <c:pt idx="481">
                  <c:v>2.4589618100596522</c:v>
                </c:pt>
                <c:pt idx="482">
                  <c:v>2.6317489298083108</c:v>
                </c:pt>
                <c:pt idx="483">
                  <c:v>2.7322849592071137</c:v>
                </c:pt>
                <c:pt idx="484">
                  <c:v>2.8052467593425097</c:v>
                </c:pt>
                <c:pt idx="485">
                  <c:v>2.8196758249612368</c:v>
                </c:pt>
                <c:pt idx="486">
                  <c:v>2.7950581539025752</c:v>
                </c:pt>
                <c:pt idx="487">
                  <c:v>2.7854815736658187</c:v>
                </c:pt>
                <c:pt idx="488">
                  <c:v>2.7221514333776158</c:v>
                </c:pt>
                <c:pt idx="489">
                  <c:v>2.5879738407283619</c:v>
                </c:pt>
                <c:pt idx="490">
                  <c:v>2.513882725934951</c:v>
                </c:pt>
                <c:pt idx="491">
                  <c:v>2.4424913901173433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201664"/>
        <c:axId val="217203456"/>
      </c:lineChart>
      <c:dateAx>
        <c:axId val="217201664"/>
        <c:scaling>
          <c:orientation val="minMax"/>
        </c:scaling>
        <c:delete val="0"/>
        <c:axPos val="b"/>
        <c:numFmt formatCode="mmm\ yy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203456"/>
        <c:crosses val="autoZero"/>
        <c:auto val="1"/>
        <c:lblOffset val="100"/>
        <c:baseTimeUnit val="months"/>
        <c:majorUnit val="4"/>
        <c:majorTimeUnit val="years"/>
        <c:minorUnit val="1"/>
        <c:minorTimeUnit val="years"/>
      </c:dateAx>
      <c:valAx>
        <c:axId val="217203456"/>
        <c:scaling>
          <c:orientation val="minMax"/>
          <c:max val="4.5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7201664"/>
        <c:crosses val="autoZero"/>
        <c:crossBetween val="between"/>
      </c:valAx>
      <c:dateAx>
        <c:axId val="217204992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one"/>
        <c:crossAx val="217219072"/>
        <c:crosses val="autoZero"/>
        <c:auto val="1"/>
        <c:lblOffset val="100"/>
        <c:baseTimeUnit val="months"/>
      </c:dateAx>
      <c:valAx>
        <c:axId val="217219072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7204992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8523489932886203"/>
          <c:y val="0.15972222222222351"/>
          <c:w val="0.39709172259507747"/>
          <c:h val="4.34027777777776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Annual On-Highway Diesel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2.9083126354172182E-2"/>
          <c:y val="1.6203703703703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64124015748052"/>
          <c:w val="0.86577275780895835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'Diesel-A'!$A$41:$A$78</c:f>
              <c:numCache>
                <c:formatCode>General</c:formatCode>
                <c:ptCount val="3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</c:numCache>
            </c:numRef>
          </c:cat>
          <c:val>
            <c:numRef>
              <c:f>'Diesel-A'!$E$41:$E$78</c:f>
              <c:numCache>
                <c:formatCode>General</c:formatCode>
                <c:ptCount val="38"/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7872128"/>
        <c:axId val="227873920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'Diesel-A'!$A$41:$A$78</c:f>
              <c:numCache>
                <c:formatCode>General</c:formatCode>
                <c:ptCount val="3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</c:numCache>
            </c:numRef>
          </c:cat>
          <c:val>
            <c:numRef>
              <c:f>'Diesel-A'!$C$41:$C$78</c:f>
              <c:numCache>
                <c:formatCode>0.00</c:formatCode>
                <c:ptCount val="38"/>
                <c:pt idx="0">
                  <c:v>0.78493995663000005</c:v>
                </c:pt>
                <c:pt idx="1">
                  <c:v>1.0441536816000001</c:v>
                </c:pt>
                <c:pt idx="2">
                  <c:v>1.1859362589</c:v>
                </c:pt>
                <c:pt idx="3">
                  <c:v>1.1520448456000001</c:v>
                </c:pt>
                <c:pt idx="4">
                  <c:v>1.1351600254000001</c:v>
                </c:pt>
                <c:pt idx="5">
                  <c:v>1.1626195917</c:v>
                </c:pt>
                <c:pt idx="6">
                  <c:v>1.1678574912999999</c:v>
                </c:pt>
                <c:pt idx="7">
                  <c:v>0.89300019267999997</c:v>
                </c:pt>
                <c:pt idx="8">
                  <c:v>0.93622956454999995</c:v>
                </c:pt>
                <c:pt idx="9">
                  <c:v>0.91659800928000001</c:v>
                </c:pt>
                <c:pt idx="10">
                  <c:v>0.99591997736000004</c:v>
                </c:pt>
                <c:pt idx="11">
                  <c:v>1.1671051739</c:v>
                </c:pt>
                <c:pt idx="12">
                  <c:v>1.1296590989999999</c:v>
                </c:pt>
                <c:pt idx="13">
                  <c:v>1.1065610051999999</c:v>
                </c:pt>
                <c:pt idx="14">
                  <c:v>1.1128309728000001</c:v>
                </c:pt>
                <c:pt idx="15">
                  <c:v>1.1117698381000001</c:v>
                </c:pt>
                <c:pt idx="16">
                  <c:v>1.1095009425</c:v>
                </c:pt>
                <c:pt idx="17">
                  <c:v>1.2359828091</c:v>
                </c:pt>
                <c:pt idx="18">
                  <c:v>1.1939463228</c:v>
                </c:pt>
                <c:pt idx="19">
                  <c:v>1.0444931364000001</c:v>
                </c:pt>
                <c:pt idx="20">
                  <c:v>1.1245124877999999</c:v>
                </c:pt>
                <c:pt idx="21">
                  <c:v>1.4953089741000001</c:v>
                </c:pt>
                <c:pt idx="22">
                  <c:v>1.405056812</c:v>
                </c:pt>
                <c:pt idx="23">
                  <c:v>1.3175738126000001</c:v>
                </c:pt>
                <c:pt idx="24">
                  <c:v>1.5062049219</c:v>
                </c:pt>
                <c:pt idx="25">
                  <c:v>1.8107249843</c:v>
                </c:pt>
                <c:pt idx="26">
                  <c:v>2.4036780125999999</c:v>
                </c:pt>
                <c:pt idx="27">
                  <c:v>2.7084166171000001</c:v>
                </c:pt>
                <c:pt idx="28">
                  <c:v>2.8840432308000001</c:v>
                </c:pt>
                <c:pt idx="29">
                  <c:v>3.8272414573</c:v>
                </c:pt>
                <c:pt idx="30">
                  <c:v>2.4686337956000002</c:v>
                </c:pt>
                <c:pt idx="31">
                  <c:v>2.993795038</c:v>
                </c:pt>
                <c:pt idx="32">
                  <c:v>3.8526249602</c:v>
                </c:pt>
                <c:pt idx="33">
                  <c:v>3.9710496667999999</c:v>
                </c:pt>
                <c:pt idx="34">
                  <c:v>3.9201733275000001</c:v>
                </c:pt>
                <c:pt idx="35">
                  <c:v>3.8268092074000002</c:v>
                </c:pt>
                <c:pt idx="36">
                  <c:v>2.8456941439999999</c:v>
                </c:pt>
                <c:pt idx="37">
                  <c:v>3.2486034633999998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'Diesel-A'!$A$82</c:f>
              <c:strCache>
                <c:ptCount val="1"/>
                <c:pt idx="0">
                  <c:v>Real Price (Jan 2015 $)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'Diesel-A'!$A$41:$A$78</c:f>
              <c:numCache>
                <c:formatCode>General</c:formatCode>
                <c:ptCount val="38"/>
                <c:pt idx="0">
                  <c:v>1979</c:v>
                </c:pt>
                <c:pt idx="1">
                  <c:v>1980</c:v>
                </c:pt>
                <c:pt idx="2">
                  <c:v>1981</c:v>
                </c:pt>
                <c:pt idx="3">
                  <c:v>1982</c:v>
                </c:pt>
                <c:pt idx="4">
                  <c:v>1983</c:v>
                </c:pt>
                <c:pt idx="5">
                  <c:v>1984</c:v>
                </c:pt>
                <c:pt idx="6">
                  <c:v>1985</c:v>
                </c:pt>
                <c:pt idx="7">
                  <c:v>1986</c:v>
                </c:pt>
                <c:pt idx="8">
                  <c:v>1987</c:v>
                </c:pt>
                <c:pt idx="9">
                  <c:v>1988</c:v>
                </c:pt>
                <c:pt idx="10">
                  <c:v>1989</c:v>
                </c:pt>
                <c:pt idx="11">
                  <c:v>1990</c:v>
                </c:pt>
                <c:pt idx="12">
                  <c:v>1991</c:v>
                </c:pt>
                <c:pt idx="13">
                  <c:v>1992</c:v>
                </c:pt>
                <c:pt idx="14">
                  <c:v>1993</c:v>
                </c:pt>
                <c:pt idx="15">
                  <c:v>1994</c:v>
                </c:pt>
                <c:pt idx="16">
                  <c:v>1995</c:v>
                </c:pt>
                <c:pt idx="17">
                  <c:v>1996</c:v>
                </c:pt>
                <c:pt idx="18">
                  <c:v>1997</c:v>
                </c:pt>
                <c:pt idx="19">
                  <c:v>1998</c:v>
                </c:pt>
                <c:pt idx="20">
                  <c:v>1999</c:v>
                </c:pt>
                <c:pt idx="21">
                  <c:v>2000</c:v>
                </c:pt>
                <c:pt idx="22">
                  <c:v>2001</c:v>
                </c:pt>
                <c:pt idx="23">
                  <c:v>2002</c:v>
                </c:pt>
                <c:pt idx="24">
                  <c:v>2003</c:v>
                </c:pt>
                <c:pt idx="25">
                  <c:v>2004</c:v>
                </c:pt>
                <c:pt idx="26">
                  <c:v>2005</c:v>
                </c:pt>
                <c:pt idx="27">
                  <c:v>2006</c:v>
                </c:pt>
                <c:pt idx="28">
                  <c:v>2007</c:v>
                </c:pt>
                <c:pt idx="29">
                  <c:v>2008</c:v>
                </c:pt>
                <c:pt idx="30">
                  <c:v>2009</c:v>
                </c:pt>
                <c:pt idx="31">
                  <c:v>2010</c:v>
                </c:pt>
                <c:pt idx="32">
                  <c:v>2011</c:v>
                </c:pt>
                <c:pt idx="33">
                  <c:v>2012</c:v>
                </c:pt>
                <c:pt idx="34">
                  <c:v>2013</c:v>
                </c:pt>
                <c:pt idx="35">
                  <c:v>2014</c:v>
                </c:pt>
                <c:pt idx="36">
                  <c:v>2015</c:v>
                </c:pt>
                <c:pt idx="37">
                  <c:v>2016</c:v>
                </c:pt>
              </c:numCache>
            </c:numRef>
          </c:cat>
          <c:val>
            <c:numRef>
              <c:f>'Diesel-A'!$D$41:$D$78</c:f>
              <c:numCache>
                <c:formatCode>0.00</c:formatCode>
                <c:ptCount val="38"/>
                <c:pt idx="0">
                  <c:v>2.5603937520357976</c:v>
                </c:pt>
                <c:pt idx="1">
                  <c:v>3.0007671353154843</c:v>
                </c:pt>
                <c:pt idx="2">
                  <c:v>3.087773721735021</c:v>
                </c:pt>
                <c:pt idx="3">
                  <c:v>2.8255260333386443</c:v>
                </c:pt>
                <c:pt idx="4">
                  <c:v>2.6988432453749462</c:v>
                </c:pt>
                <c:pt idx="5">
                  <c:v>2.648439226760408</c:v>
                </c:pt>
                <c:pt idx="6">
                  <c:v>2.5697141164097879</c:v>
                </c:pt>
                <c:pt idx="7">
                  <c:v>1.9274589969980367</c:v>
                </c:pt>
                <c:pt idx="8">
                  <c:v>1.950956285391956</c:v>
                </c:pt>
                <c:pt idx="9">
                  <c:v>1.8348188097089599</c:v>
                </c:pt>
                <c:pt idx="10">
                  <c:v>1.9024547807282379</c:v>
                </c:pt>
                <c:pt idx="11">
                  <c:v>2.1148526363914217</c:v>
                </c:pt>
                <c:pt idx="12">
                  <c:v>1.9641915090127291</c:v>
                </c:pt>
                <c:pt idx="13">
                  <c:v>1.8672356333843774</c:v>
                </c:pt>
                <c:pt idx="14">
                  <c:v>1.8236594111198778</c:v>
                </c:pt>
                <c:pt idx="15">
                  <c:v>1.7758270184290985</c:v>
                </c:pt>
                <c:pt idx="16">
                  <c:v>1.7238419169953887</c:v>
                </c:pt>
                <c:pt idx="17">
                  <c:v>1.8655722146249745</c:v>
                </c:pt>
                <c:pt idx="18">
                  <c:v>1.7609594456834408</c:v>
                </c:pt>
                <c:pt idx="19">
                  <c:v>1.5170608963748626</c:v>
                </c:pt>
                <c:pt idx="20">
                  <c:v>1.5982325277200364</c:v>
                </c:pt>
                <c:pt idx="21">
                  <c:v>2.0560138731975695</c:v>
                </c:pt>
                <c:pt idx="22">
                  <c:v>1.8789950074018515</c:v>
                </c:pt>
                <c:pt idx="23">
                  <c:v>1.7343290510810268</c:v>
                </c:pt>
                <c:pt idx="24">
                  <c:v>1.9380878999244069</c:v>
                </c:pt>
                <c:pt idx="25">
                  <c:v>2.2693872381954669</c:v>
                </c:pt>
                <c:pt idx="26">
                  <c:v>2.9144419462955971</c:v>
                </c:pt>
                <c:pt idx="27">
                  <c:v>3.1814268485974972</c:v>
                </c:pt>
                <c:pt idx="28">
                  <c:v>3.2931929355168363</c:v>
                </c:pt>
                <c:pt idx="29">
                  <c:v>4.2096051115621345</c:v>
                </c:pt>
                <c:pt idx="30">
                  <c:v>2.7239911647004575</c:v>
                </c:pt>
                <c:pt idx="31">
                  <c:v>3.2502289502801482</c:v>
                </c:pt>
                <c:pt idx="32">
                  <c:v>4.0552056262437564</c:v>
                </c:pt>
                <c:pt idx="33">
                  <c:v>4.0948944799817282</c:v>
                </c:pt>
                <c:pt idx="34">
                  <c:v>3.9841040903540565</c:v>
                </c:pt>
                <c:pt idx="35">
                  <c:v>3.8261613923224718</c:v>
                </c:pt>
                <c:pt idx="36">
                  <c:v>2.8276472847559289</c:v>
                </c:pt>
                <c:pt idx="37">
                  <c:v>3.1545308928127112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69056"/>
        <c:axId val="227870592"/>
      </c:lineChart>
      <c:catAx>
        <c:axId val="22786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8705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27870592"/>
        <c:scaling>
          <c:orientation val="minMax"/>
          <c:max val="4.5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869056"/>
        <c:crosses val="autoZero"/>
        <c:crossBetween val="between"/>
        <c:majorUnit val="0.5"/>
      </c:valAx>
      <c:catAx>
        <c:axId val="2278721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27873920"/>
        <c:crosses val="autoZero"/>
        <c:auto val="1"/>
        <c:lblAlgn val="ctr"/>
        <c:lblOffset val="100"/>
        <c:noMultiLvlLbl val="0"/>
      </c:catAx>
      <c:valAx>
        <c:axId val="227873920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7872128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194666102979105"/>
          <c:y val="0.17013925342665498"/>
          <c:w val="0.39709219233502097"/>
          <c:h val="4.340277777777797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Quarterly On-Highway Diesel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2.7591702043956012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64124015748052"/>
          <c:w val="0.86800989671803186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strRef>
              <c:f>'Diesel-Q'!$A$41:$A$192</c:f>
              <c:strCache>
                <c:ptCount val="152"/>
                <c:pt idx="0">
                  <c:v>1979Q1</c:v>
                </c:pt>
                <c:pt idx="1">
                  <c:v>1979Q2</c:v>
                </c:pt>
                <c:pt idx="2">
                  <c:v>1979Q3</c:v>
                </c:pt>
                <c:pt idx="3">
                  <c:v>1979Q4</c:v>
                </c:pt>
                <c:pt idx="4">
                  <c:v>1980Q1</c:v>
                </c:pt>
                <c:pt idx="5">
                  <c:v>1980Q2</c:v>
                </c:pt>
                <c:pt idx="6">
                  <c:v>1980Q3</c:v>
                </c:pt>
                <c:pt idx="7">
                  <c:v>1980Q4</c:v>
                </c:pt>
                <c:pt idx="8">
                  <c:v>1981Q1</c:v>
                </c:pt>
                <c:pt idx="9">
                  <c:v>1981Q2</c:v>
                </c:pt>
                <c:pt idx="10">
                  <c:v>1981Q3</c:v>
                </c:pt>
                <c:pt idx="11">
                  <c:v>1981Q4</c:v>
                </c:pt>
                <c:pt idx="12">
                  <c:v>1982Q1</c:v>
                </c:pt>
                <c:pt idx="13">
                  <c:v>1982Q2</c:v>
                </c:pt>
                <c:pt idx="14">
                  <c:v>1982Q3</c:v>
                </c:pt>
                <c:pt idx="15">
                  <c:v>1982Q4</c:v>
                </c:pt>
                <c:pt idx="16">
                  <c:v>1983Q1</c:v>
                </c:pt>
                <c:pt idx="17">
                  <c:v>1983Q2</c:v>
                </c:pt>
                <c:pt idx="18">
                  <c:v>1983Q3</c:v>
                </c:pt>
                <c:pt idx="19">
                  <c:v>1983Q4</c:v>
                </c:pt>
                <c:pt idx="20">
                  <c:v>1984Q1</c:v>
                </c:pt>
                <c:pt idx="21">
                  <c:v>1984Q2</c:v>
                </c:pt>
                <c:pt idx="22">
                  <c:v>1984Q3</c:v>
                </c:pt>
                <c:pt idx="23">
                  <c:v>1984Q4</c:v>
                </c:pt>
                <c:pt idx="24">
                  <c:v>1985Q1</c:v>
                </c:pt>
                <c:pt idx="25">
                  <c:v>1985Q2</c:v>
                </c:pt>
                <c:pt idx="26">
                  <c:v>1985Q3</c:v>
                </c:pt>
                <c:pt idx="27">
                  <c:v>1985Q4</c:v>
                </c:pt>
                <c:pt idx="28">
                  <c:v>1986Q1</c:v>
                </c:pt>
                <c:pt idx="29">
                  <c:v>1986Q2</c:v>
                </c:pt>
                <c:pt idx="30">
                  <c:v>1986Q3</c:v>
                </c:pt>
                <c:pt idx="31">
                  <c:v>1986Q4</c:v>
                </c:pt>
                <c:pt idx="32">
                  <c:v>1987Q1</c:v>
                </c:pt>
                <c:pt idx="33">
                  <c:v>1987Q2</c:v>
                </c:pt>
                <c:pt idx="34">
                  <c:v>1987Q3</c:v>
                </c:pt>
                <c:pt idx="35">
                  <c:v>1987Q4</c:v>
                </c:pt>
                <c:pt idx="36">
                  <c:v>1988Q1</c:v>
                </c:pt>
                <c:pt idx="37">
                  <c:v>1988Q2</c:v>
                </c:pt>
                <c:pt idx="38">
                  <c:v>1988Q3</c:v>
                </c:pt>
                <c:pt idx="39">
                  <c:v>1988Q4</c:v>
                </c:pt>
                <c:pt idx="40">
                  <c:v>1989Q1</c:v>
                </c:pt>
                <c:pt idx="41">
                  <c:v>1989Q2</c:v>
                </c:pt>
                <c:pt idx="42">
                  <c:v>1989Q3</c:v>
                </c:pt>
                <c:pt idx="43">
                  <c:v>1989Q4</c:v>
                </c:pt>
                <c:pt idx="44">
                  <c:v>1990Q1</c:v>
                </c:pt>
                <c:pt idx="45">
                  <c:v>1990Q2</c:v>
                </c:pt>
                <c:pt idx="46">
                  <c:v>1990Q3</c:v>
                </c:pt>
                <c:pt idx="47">
                  <c:v>1990Q4</c:v>
                </c:pt>
                <c:pt idx="48">
                  <c:v>1991Q1</c:v>
                </c:pt>
                <c:pt idx="49">
                  <c:v>1991Q2</c:v>
                </c:pt>
                <c:pt idx="50">
                  <c:v>1991Q3</c:v>
                </c:pt>
                <c:pt idx="51">
                  <c:v>1991Q4</c:v>
                </c:pt>
                <c:pt idx="52">
                  <c:v>1992Q1</c:v>
                </c:pt>
                <c:pt idx="53">
                  <c:v>1992Q2</c:v>
                </c:pt>
                <c:pt idx="54">
                  <c:v>1992Q3</c:v>
                </c:pt>
                <c:pt idx="55">
                  <c:v>1992Q4</c:v>
                </c:pt>
                <c:pt idx="56">
                  <c:v>1993Q1</c:v>
                </c:pt>
                <c:pt idx="57">
                  <c:v>1993Q2</c:v>
                </c:pt>
                <c:pt idx="58">
                  <c:v>1993Q3</c:v>
                </c:pt>
                <c:pt idx="59">
                  <c:v>1993Q4</c:v>
                </c:pt>
                <c:pt idx="60">
                  <c:v>1994Q1</c:v>
                </c:pt>
                <c:pt idx="61">
                  <c:v>1994Q2</c:v>
                </c:pt>
                <c:pt idx="62">
                  <c:v>1994Q3</c:v>
                </c:pt>
                <c:pt idx="63">
                  <c:v>1994Q4</c:v>
                </c:pt>
                <c:pt idx="64">
                  <c:v>1995Q1</c:v>
                </c:pt>
                <c:pt idx="65">
                  <c:v>1995Q2</c:v>
                </c:pt>
                <c:pt idx="66">
                  <c:v>1995Q3</c:v>
                </c:pt>
                <c:pt idx="67">
                  <c:v>1995Q4</c:v>
                </c:pt>
                <c:pt idx="68">
                  <c:v>1996Q1</c:v>
                </c:pt>
                <c:pt idx="69">
                  <c:v>1996Q2</c:v>
                </c:pt>
                <c:pt idx="70">
                  <c:v>1996Q3</c:v>
                </c:pt>
                <c:pt idx="71">
                  <c:v>1996Q4</c:v>
                </c:pt>
                <c:pt idx="72">
                  <c:v>1997Q1</c:v>
                </c:pt>
                <c:pt idx="73">
                  <c:v>1997Q2</c:v>
                </c:pt>
                <c:pt idx="74">
                  <c:v>1997Q3</c:v>
                </c:pt>
                <c:pt idx="75">
                  <c:v>1997Q4</c:v>
                </c:pt>
                <c:pt idx="76">
                  <c:v>1998Q1</c:v>
                </c:pt>
                <c:pt idx="77">
                  <c:v>1998Q2</c:v>
                </c:pt>
                <c:pt idx="78">
                  <c:v>1998Q3</c:v>
                </c:pt>
                <c:pt idx="79">
                  <c:v>1998Q4</c:v>
                </c:pt>
                <c:pt idx="80">
                  <c:v>1999Q1</c:v>
                </c:pt>
                <c:pt idx="81">
                  <c:v>1999Q2</c:v>
                </c:pt>
                <c:pt idx="82">
                  <c:v>1999Q3</c:v>
                </c:pt>
                <c:pt idx="83">
                  <c:v>1999Q4</c:v>
                </c:pt>
                <c:pt idx="84">
                  <c:v>2000Q1</c:v>
                </c:pt>
                <c:pt idx="85">
                  <c:v>2000Q2</c:v>
                </c:pt>
                <c:pt idx="86">
                  <c:v>2000Q3</c:v>
                </c:pt>
                <c:pt idx="87">
                  <c:v>2000Q4</c:v>
                </c:pt>
                <c:pt idx="88">
                  <c:v>2001Q1</c:v>
                </c:pt>
                <c:pt idx="89">
                  <c:v>2001Q2</c:v>
                </c:pt>
                <c:pt idx="90">
                  <c:v>2001Q3</c:v>
                </c:pt>
                <c:pt idx="91">
                  <c:v>2001Q4</c:v>
                </c:pt>
                <c:pt idx="92">
                  <c:v>2002Q1</c:v>
                </c:pt>
                <c:pt idx="93">
                  <c:v>2002Q2</c:v>
                </c:pt>
                <c:pt idx="94">
                  <c:v>2002Q3</c:v>
                </c:pt>
                <c:pt idx="95">
                  <c:v>2002Q4</c:v>
                </c:pt>
                <c:pt idx="96">
                  <c:v>2003Q1</c:v>
                </c:pt>
                <c:pt idx="97">
                  <c:v>2003Q2</c:v>
                </c:pt>
                <c:pt idx="98">
                  <c:v>2003Q3</c:v>
                </c:pt>
                <c:pt idx="99">
                  <c:v>2003Q4</c:v>
                </c:pt>
                <c:pt idx="100">
                  <c:v>2004Q1</c:v>
                </c:pt>
                <c:pt idx="101">
                  <c:v>2004Q2</c:v>
                </c:pt>
                <c:pt idx="102">
                  <c:v>2004Q3</c:v>
                </c:pt>
                <c:pt idx="103">
                  <c:v>2004Q4</c:v>
                </c:pt>
                <c:pt idx="104">
                  <c:v>2005Q1</c:v>
                </c:pt>
                <c:pt idx="105">
                  <c:v>2005Q2</c:v>
                </c:pt>
                <c:pt idx="106">
                  <c:v>2005Q3</c:v>
                </c:pt>
                <c:pt idx="107">
                  <c:v>2005Q4</c:v>
                </c:pt>
                <c:pt idx="108">
                  <c:v>2006Q1</c:v>
                </c:pt>
                <c:pt idx="109">
                  <c:v>2006Q2</c:v>
                </c:pt>
                <c:pt idx="110">
                  <c:v>2006Q3</c:v>
                </c:pt>
                <c:pt idx="111">
                  <c:v>2006Q4</c:v>
                </c:pt>
                <c:pt idx="112">
                  <c:v>2007Q1</c:v>
                </c:pt>
                <c:pt idx="113">
                  <c:v>2007Q2</c:v>
                </c:pt>
                <c:pt idx="114">
                  <c:v>2007Q3</c:v>
                </c:pt>
                <c:pt idx="115">
                  <c:v>2007Q4</c:v>
                </c:pt>
                <c:pt idx="116">
                  <c:v>2008Q1</c:v>
                </c:pt>
                <c:pt idx="117">
                  <c:v>2008Q2</c:v>
                </c:pt>
                <c:pt idx="118">
                  <c:v>2008Q3</c:v>
                </c:pt>
                <c:pt idx="119">
                  <c:v>2008Q4</c:v>
                </c:pt>
                <c:pt idx="120">
                  <c:v>2009Q1</c:v>
                </c:pt>
                <c:pt idx="121">
                  <c:v>2009Q2</c:v>
                </c:pt>
                <c:pt idx="122">
                  <c:v>2009Q3</c:v>
                </c:pt>
                <c:pt idx="123">
                  <c:v>2009Q4</c:v>
                </c:pt>
                <c:pt idx="124">
                  <c:v>2010Q1</c:v>
                </c:pt>
                <c:pt idx="125">
                  <c:v>2010Q2</c:v>
                </c:pt>
                <c:pt idx="126">
                  <c:v>2010Q3</c:v>
                </c:pt>
                <c:pt idx="127">
                  <c:v>2010Q4</c:v>
                </c:pt>
                <c:pt idx="128">
                  <c:v>2011Q1</c:v>
                </c:pt>
                <c:pt idx="129">
                  <c:v>2011Q2</c:v>
                </c:pt>
                <c:pt idx="130">
                  <c:v>2011Q3</c:v>
                </c:pt>
                <c:pt idx="131">
                  <c:v>2011Q4</c:v>
                </c:pt>
                <c:pt idx="132">
                  <c:v>2012Q1</c:v>
                </c:pt>
                <c:pt idx="133">
                  <c:v>2012Q2</c:v>
                </c:pt>
                <c:pt idx="134">
                  <c:v>2012Q3</c:v>
                </c:pt>
                <c:pt idx="135">
                  <c:v>2012Q4</c:v>
                </c:pt>
                <c:pt idx="136">
                  <c:v>2013Q1</c:v>
                </c:pt>
                <c:pt idx="137">
                  <c:v>2013Q2</c:v>
                </c:pt>
                <c:pt idx="138">
                  <c:v>2013Q3</c:v>
                </c:pt>
                <c:pt idx="139">
                  <c:v>2013Q4</c:v>
                </c:pt>
                <c:pt idx="140">
                  <c:v>2014Q1</c:v>
                </c:pt>
                <c:pt idx="141">
                  <c:v>2014Q2</c:v>
                </c:pt>
                <c:pt idx="142">
                  <c:v>2014Q3</c:v>
                </c:pt>
                <c:pt idx="143">
                  <c:v>2014Q4</c:v>
                </c:pt>
                <c:pt idx="144">
                  <c:v>2015Q1</c:v>
                </c:pt>
                <c:pt idx="145">
                  <c:v>2015Q2</c:v>
                </c:pt>
                <c:pt idx="146">
                  <c:v>2015Q3</c:v>
                </c:pt>
                <c:pt idx="147">
                  <c:v>2015Q4</c:v>
                </c:pt>
                <c:pt idx="148">
                  <c:v>2016Q1</c:v>
                </c:pt>
                <c:pt idx="149">
                  <c:v>2016Q2</c:v>
                </c:pt>
                <c:pt idx="150">
                  <c:v>2016Q3</c:v>
                </c:pt>
                <c:pt idx="151">
                  <c:v>2016Q4</c:v>
                </c:pt>
              </c:strCache>
            </c:strRef>
          </c:cat>
          <c:val>
            <c:numRef>
              <c:f>'Diesel-Q'!$E$41:$E$192</c:f>
              <c:numCache>
                <c:formatCode>General</c:formatCode>
                <c:ptCount val="152"/>
                <c:pt idx="142">
                  <c:v>0</c:v>
                </c:pt>
                <c:pt idx="143">
                  <c:v>0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7980032"/>
        <c:axId val="227981568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strRef>
              <c:f>'Diesel-Q'!$A$41:$A$192</c:f>
              <c:strCache>
                <c:ptCount val="152"/>
                <c:pt idx="0">
                  <c:v>1979Q1</c:v>
                </c:pt>
                <c:pt idx="1">
                  <c:v>1979Q2</c:v>
                </c:pt>
                <c:pt idx="2">
                  <c:v>1979Q3</c:v>
                </c:pt>
                <c:pt idx="3">
                  <c:v>1979Q4</c:v>
                </c:pt>
                <c:pt idx="4">
                  <c:v>1980Q1</c:v>
                </c:pt>
                <c:pt idx="5">
                  <c:v>1980Q2</c:v>
                </c:pt>
                <c:pt idx="6">
                  <c:v>1980Q3</c:v>
                </c:pt>
                <c:pt idx="7">
                  <c:v>1980Q4</c:v>
                </c:pt>
                <c:pt idx="8">
                  <c:v>1981Q1</c:v>
                </c:pt>
                <c:pt idx="9">
                  <c:v>1981Q2</c:v>
                </c:pt>
                <c:pt idx="10">
                  <c:v>1981Q3</c:v>
                </c:pt>
                <c:pt idx="11">
                  <c:v>1981Q4</c:v>
                </c:pt>
                <c:pt idx="12">
                  <c:v>1982Q1</c:v>
                </c:pt>
                <c:pt idx="13">
                  <c:v>1982Q2</c:v>
                </c:pt>
                <c:pt idx="14">
                  <c:v>1982Q3</c:v>
                </c:pt>
                <c:pt idx="15">
                  <c:v>1982Q4</c:v>
                </c:pt>
                <c:pt idx="16">
                  <c:v>1983Q1</c:v>
                </c:pt>
                <c:pt idx="17">
                  <c:v>1983Q2</c:v>
                </c:pt>
                <c:pt idx="18">
                  <c:v>1983Q3</c:v>
                </c:pt>
                <c:pt idx="19">
                  <c:v>1983Q4</c:v>
                </c:pt>
                <c:pt idx="20">
                  <c:v>1984Q1</c:v>
                </c:pt>
                <c:pt idx="21">
                  <c:v>1984Q2</c:v>
                </c:pt>
                <c:pt idx="22">
                  <c:v>1984Q3</c:v>
                </c:pt>
                <c:pt idx="23">
                  <c:v>1984Q4</c:v>
                </c:pt>
                <c:pt idx="24">
                  <c:v>1985Q1</c:v>
                </c:pt>
                <c:pt idx="25">
                  <c:v>1985Q2</c:v>
                </c:pt>
                <c:pt idx="26">
                  <c:v>1985Q3</c:v>
                </c:pt>
                <c:pt idx="27">
                  <c:v>1985Q4</c:v>
                </c:pt>
                <c:pt idx="28">
                  <c:v>1986Q1</c:v>
                </c:pt>
                <c:pt idx="29">
                  <c:v>1986Q2</c:v>
                </c:pt>
                <c:pt idx="30">
                  <c:v>1986Q3</c:v>
                </c:pt>
                <c:pt idx="31">
                  <c:v>1986Q4</c:v>
                </c:pt>
                <c:pt idx="32">
                  <c:v>1987Q1</c:v>
                </c:pt>
                <c:pt idx="33">
                  <c:v>1987Q2</c:v>
                </c:pt>
                <c:pt idx="34">
                  <c:v>1987Q3</c:v>
                </c:pt>
                <c:pt idx="35">
                  <c:v>1987Q4</c:v>
                </c:pt>
                <c:pt idx="36">
                  <c:v>1988Q1</c:v>
                </c:pt>
                <c:pt idx="37">
                  <c:v>1988Q2</c:v>
                </c:pt>
                <c:pt idx="38">
                  <c:v>1988Q3</c:v>
                </c:pt>
                <c:pt idx="39">
                  <c:v>1988Q4</c:v>
                </c:pt>
                <c:pt idx="40">
                  <c:v>1989Q1</c:v>
                </c:pt>
                <c:pt idx="41">
                  <c:v>1989Q2</c:v>
                </c:pt>
                <c:pt idx="42">
                  <c:v>1989Q3</c:v>
                </c:pt>
                <c:pt idx="43">
                  <c:v>1989Q4</c:v>
                </c:pt>
                <c:pt idx="44">
                  <c:v>1990Q1</c:v>
                </c:pt>
                <c:pt idx="45">
                  <c:v>1990Q2</c:v>
                </c:pt>
                <c:pt idx="46">
                  <c:v>1990Q3</c:v>
                </c:pt>
                <c:pt idx="47">
                  <c:v>1990Q4</c:v>
                </c:pt>
                <c:pt idx="48">
                  <c:v>1991Q1</c:v>
                </c:pt>
                <c:pt idx="49">
                  <c:v>1991Q2</c:v>
                </c:pt>
                <c:pt idx="50">
                  <c:v>1991Q3</c:v>
                </c:pt>
                <c:pt idx="51">
                  <c:v>1991Q4</c:v>
                </c:pt>
                <c:pt idx="52">
                  <c:v>1992Q1</c:v>
                </c:pt>
                <c:pt idx="53">
                  <c:v>1992Q2</c:v>
                </c:pt>
                <c:pt idx="54">
                  <c:v>1992Q3</c:v>
                </c:pt>
                <c:pt idx="55">
                  <c:v>1992Q4</c:v>
                </c:pt>
                <c:pt idx="56">
                  <c:v>1993Q1</c:v>
                </c:pt>
                <c:pt idx="57">
                  <c:v>1993Q2</c:v>
                </c:pt>
                <c:pt idx="58">
                  <c:v>1993Q3</c:v>
                </c:pt>
                <c:pt idx="59">
                  <c:v>1993Q4</c:v>
                </c:pt>
                <c:pt idx="60">
                  <c:v>1994Q1</c:v>
                </c:pt>
                <c:pt idx="61">
                  <c:v>1994Q2</c:v>
                </c:pt>
                <c:pt idx="62">
                  <c:v>1994Q3</c:v>
                </c:pt>
                <c:pt idx="63">
                  <c:v>1994Q4</c:v>
                </c:pt>
                <c:pt idx="64">
                  <c:v>1995Q1</c:v>
                </c:pt>
                <c:pt idx="65">
                  <c:v>1995Q2</c:v>
                </c:pt>
                <c:pt idx="66">
                  <c:v>1995Q3</c:v>
                </c:pt>
                <c:pt idx="67">
                  <c:v>1995Q4</c:v>
                </c:pt>
                <c:pt idx="68">
                  <c:v>1996Q1</c:v>
                </c:pt>
                <c:pt idx="69">
                  <c:v>1996Q2</c:v>
                </c:pt>
                <c:pt idx="70">
                  <c:v>1996Q3</c:v>
                </c:pt>
                <c:pt idx="71">
                  <c:v>1996Q4</c:v>
                </c:pt>
                <c:pt idx="72">
                  <c:v>1997Q1</c:v>
                </c:pt>
                <c:pt idx="73">
                  <c:v>1997Q2</c:v>
                </c:pt>
                <c:pt idx="74">
                  <c:v>1997Q3</c:v>
                </c:pt>
                <c:pt idx="75">
                  <c:v>1997Q4</c:v>
                </c:pt>
                <c:pt idx="76">
                  <c:v>1998Q1</c:v>
                </c:pt>
                <c:pt idx="77">
                  <c:v>1998Q2</c:v>
                </c:pt>
                <c:pt idx="78">
                  <c:v>1998Q3</c:v>
                </c:pt>
                <c:pt idx="79">
                  <c:v>1998Q4</c:v>
                </c:pt>
                <c:pt idx="80">
                  <c:v>1999Q1</c:v>
                </c:pt>
                <c:pt idx="81">
                  <c:v>1999Q2</c:v>
                </c:pt>
                <c:pt idx="82">
                  <c:v>1999Q3</c:v>
                </c:pt>
                <c:pt idx="83">
                  <c:v>1999Q4</c:v>
                </c:pt>
                <c:pt idx="84">
                  <c:v>2000Q1</c:v>
                </c:pt>
                <c:pt idx="85">
                  <c:v>2000Q2</c:v>
                </c:pt>
                <c:pt idx="86">
                  <c:v>2000Q3</c:v>
                </c:pt>
                <c:pt idx="87">
                  <c:v>2000Q4</c:v>
                </c:pt>
                <c:pt idx="88">
                  <c:v>2001Q1</c:v>
                </c:pt>
                <c:pt idx="89">
                  <c:v>2001Q2</c:v>
                </c:pt>
                <c:pt idx="90">
                  <c:v>2001Q3</c:v>
                </c:pt>
                <c:pt idx="91">
                  <c:v>2001Q4</c:v>
                </c:pt>
                <c:pt idx="92">
                  <c:v>2002Q1</c:v>
                </c:pt>
                <c:pt idx="93">
                  <c:v>2002Q2</c:v>
                </c:pt>
                <c:pt idx="94">
                  <c:v>2002Q3</c:v>
                </c:pt>
                <c:pt idx="95">
                  <c:v>2002Q4</c:v>
                </c:pt>
                <c:pt idx="96">
                  <c:v>2003Q1</c:v>
                </c:pt>
                <c:pt idx="97">
                  <c:v>2003Q2</c:v>
                </c:pt>
                <c:pt idx="98">
                  <c:v>2003Q3</c:v>
                </c:pt>
                <c:pt idx="99">
                  <c:v>2003Q4</c:v>
                </c:pt>
                <c:pt idx="100">
                  <c:v>2004Q1</c:v>
                </c:pt>
                <c:pt idx="101">
                  <c:v>2004Q2</c:v>
                </c:pt>
                <c:pt idx="102">
                  <c:v>2004Q3</c:v>
                </c:pt>
                <c:pt idx="103">
                  <c:v>2004Q4</c:v>
                </c:pt>
                <c:pt idx="104">
                  <c:v>2005Q1</c:v>
                </c:pt>
                <c:pt idx="105">
                  <c:v>2005Q2</c:v>
                </c:pt>
                <c:pt idx="106">
                  <c:v>2005Q3</c:v>
                </c:pt>
                <c:pt idx="107">
                  <c:v>2005Q4</c:v>
                </c:pt>
                <c:pt idx="108">
                  <c:v>2006Q1</c:v>
                </c:pt>
                <c:pt idx="109">
                  <c:v>2006Q2</c:v>
                </c:pt>
                <c:pt idx="110">
                  <c:v>2006Q3</c:v>
                </c:pt>
                <c:pt idx="111">
                  <c:v>2006Q4</c:v>
                </c:pt>
                <c:pt idx="112">
                  <c:v>2007Q1</c:v>
                </c:pt>
                <c:pt idx="113">
                  <c:v>2007Q2</c:v>
                </c:pt>
                <c:pt idx="114">
                  <c:v>2007Q3</c:v>
                </c:pt>
                <c:pt idx="115">
                  <c:v>2007Q4</c:v>
                </c:pt>
                <c:pt idx="116">
                  <c:v>2008Q1</c:v>
                </c:pt>
                <c:pt idx="117">
                  <c:v>2008Q2</c:v>
                </c:pt>
                <c:pt idx="118">
                  <c:v>2008Q3</c:v>
                </c:pt>
                <c:pt idx="119">
                  <c:v>2008Q4</c:v>
                </c:pt>
                <c:pt idx="120">
                  <c:v>2009Q1</c:v>
                </c:pt>
                <c:pt idx="121">
                  <c:v>2009Q2</c:v>
                </c:pt>
                <c:pt idx="122">
                  <c:v>2009Q3</c:v>
                </c:pt>
                <c:pt idx="123">
                  <c:v>2009Q4</c:v>
                </c:pt>
                <c:pt idx="124">
                  <c:v>2010Q1</c:v>
                </c:pt>
                <c:pt idx="125">
                  <c:v>2010Q2</c:v>
                </c:pt>
                <c:pt idx="126">
                  <c:v>2010Q3</c:v>
                </c:pt>
                <c:pt idx="127">
                  <c:v>2010Q4</c:v>
                </c:pt>
                <c:pt idx="128">
                  <c:v>2011Q1</c:v>
                </c:pt>
                <c:pt idx="129">
                  <c:v>2011Q2</c:v>
                </c:pt>
                <c:pt idx="130">
                  <c:v>2011Q3</c:v>
                </c:pt>
                <c:pt idx="131">
                  <c:v>2011Q4</c:v>
                </c:pt>
                <c:pt idx="132">
                  <c:v>2012Q1</c:v>
                </c:pt>
                <c:pt idx="133">
                  <c:v>2012Q2</c:v>
                </c:pt>
                <c:pt idx="134">
                  <c:v>2012Q3</c:v>
                </c:pt>
                <c:pt idx="135">
                  <c:v>2012Q4</c:v>
                </c:pt>
                <c:pt idx="136">
                  <c:v>2013Q1</c:v>
                </c:pt>
                <c:pt idx="137">
                  <c:v>2013Q2</c:v>
                </c:pt>
                <c:pt idx="138">
                  <c:v>2013Q3</c:v>
                </c:pt>
                <c:pt idx="139">
                  <c:v>2013Q4</c:v>
                </c:pt>
                <c:pt idx="140">
                  <c:v>2014Q1</c:v>
                </c:pt>
                <c:pt idx="141">
                  <c:v>2014Q2</c:v>
                </c:pt>
                <c:pt idx="142">
                  <c:v>2014Q3</c:v>
                </c:pt>
                <c:pt idx="143">
                  <c:v>2014Q4</c:v>
                </c:pt>
                <c:pt idx="144">
                  <c:v>2015Q1</c:v>
                </c:pt>
                <c:pt idx="145">
                  <c:v>2015Q2</c:v>
                </c:pt>
                <c:pt idx="146">
                  <c:v>2015Q3</c:v>
                </c:pt>
                <c:pt idx="147">
                  <c:v>2015Q4</c:v>
                </c:pt>
                <c:pt idx="148">
                  <c:v>2016Q1</c:v>
                </c:pt>
                <c:pt idx="149">
                  <c:v>2016Q2</c:v>
                </c:pt>
                <c:pt idx="150">
                  <c:v>2016Q3</c:v>
                </c:pt>
                <c:pt idx="151">
                  <c:v>2016Q4</c:v>
                </c:pt>
              </c:strCache>
            </c:strRef>
          </c:cat>
          <c:val>
            <c:numRef>
              <c:f>'Diesel-Q'!$C$41:$C$192</c:f>
              <c:numCache>
                <c:formatCode>0.00</c:formatCode>
                <c:ptCount val="152"/>
                <c:pt idx="0">
                  <c:v>0.62624480502000002</c:v>
                </c:pt>
                <c:pt idx="1">
                  <c:v>0.73837115453000002</c:v>
                </c:pt>
                <c:pt idx="2">
                  <c:v>0.88059916101000002</c:v>
                </c:pt>
                <c:pt idx="3">
                  <c:v>0.94782711925999996</c:v>
                </c:pt>
                <c:pt idx="4">
                  <c:v>1.0206383590999999</c:v>
                </c:pt>
                <c:pt idx="5">
                  <c:v>1.0502210926</c:v>
                </c:pt>
                <c:pt idx="6">
                  <c:v>1.0407326081999999</c:v>
                </c:pt>
                <c:pt idx="7">
                  <c:v>1.0668934989000001</c:v>
                </c:pt>
                <c:pt idx="8">
                  <c:v>1.1790361053</c:v>
                </c:pt>
                <c:pt idx="9">
                  <c:v>1.1994297314</c:v>
                </c:pt>
                <c:pt idx="10">
                  <c:v>1.1787485818000001</c:v>
                </c:pt>
                <c:pt idx="11">
                  <c:v>1.1886519765000001</c:v>
                </c:pt>
                <c:pt idx="12">
                  <c:v>1.1623616913999999</c:v>
                </c:pt>
                <c:pt idx="13">
                  <c:v>1.1236853874999999</c:v>
                </c:pt>
                <c:pt idx="14">
                  <c:v>1.1478355644</c:v>
                </c:pt>
                <c:pt idx="15">
                  <c:v>1.1713967598999999</c:v>
                </c:pt>
                <c:pt idx="16">
                  <c:v>1.0967498921000001</c:v>
                </c:pt>
                <c:pt idx="17">
                  <c:v>1.1538942968000001</c:v>
                </c:pt>
                <c:pt idx="18">
                  <c:v>1.1501768836999999</c:v>
                </c:pt>
                <c:pt idx="19">
                  <c:v>1.14325553</c:v>
                </c:pt>
                <c:pt idx="20">
                  <c:v>1.1614148849000001</c:v>
                </c:pt>
                <c:pt idx="21">
                  <c:v>1.1404266594000001</c:v>
                </c:pt>
                <c:pt idx="22">
                  <c:v>1.169123822</c:v>
                </c:pt>
                <c:pt idx="23">
                  <c:v>1.1808490754000001</c:v>
                </c:pt>
                <c:pt idx="24">
                  <c:v>1.1539085488</c:v>
                </c:pt>
                <c:pt idx="25">
                  <c:v>1.1607203555000001</c:v>
                </c:pt>
                <c:pt idx="26">
                  <c:v>1.1435154681999999</c:v>
                </c:pt>
                <c:pt idx="27">
                  <c:v>1.2124276599999999</c:v>
                </c:pt>
                <c:pt idx="28">
                  <c:v>1.0479419569999999</c:v>
                </c:pt>
                <c:pt idx="29">
                  <c:v>0.87482223353999999</c:v>
                </c:pt>
                <c:pt idx="30">
                  <c:v>0.80560704714999998</c:v>
                </c:pt>
                <c:pt idx="31">
                  <c:v>0.82793954318999996</c:v>
                </c:pt>
                <c:pt idx="32">
                  <c:v>0.89761114489000005</c:v>
                </c:pt>
                <c:pt idx="33">
                  <c:v>0.91150460212999995</c:v>
                </c:pt>
                <c:pt idx="34">
                  <c:v>0.95841794929000002</c:v>
                </c:pt>
                <c:pt idx="35">
                  <c:v>0.97803305625000003</c:v>
                </c:pt>
                <c:pt idx="36">
                  <c:v>0.93602695735999997</c:v>
                </c:pt>
                <c:pt idx="37">
                  <c:v>0.93033314954000002</c:v>
                </c:pt>
                <c:pt idx="38">
                  <c:v>0.90024906889</c:v>
                </c:pt>
                <c:pt idx="39">
                  <c:v>0.89895007116000003</c:v>
                </c:pt>
                <c:pt idx="40">
                  <c:v>0.94976918531999999</c:v>
                </c:pt>
                <c:pt idx="41">
                  <c:v>0.98922454988999997</c:v>
                </c:pt>
                <c:pt idx="42">
                  <c:v>0.97018572674000003</c:v>
                </c:pt>
                <c:pt idx="43">
                  <c:v>1.0677012427999999</c:v>
                </c:pt>
                <c:pt idx="44">
                  <c:v>1.1004075697</c:v>
                </c:pt>
                <c:pt idx="45">
                  <c:v>0.99993238909000004</c:v>
                </c:pt>
                <c:pt idx="46">
                  <c:v>1.1756138984</c:v>
                </c:pt>
                <c:pt idx="47">
                  <c:v>1.4022599871999999</c:v>
                </c:pt>
                <c:pt idx="48">
                  <c:v>1.1895787927999999</c:v>
                </c:pt>
                <c:pt idx="49">
                  <c:v>1.0889876516000001</c:v>
                </c:pt>
                <c:pt idx="50">
                  <c:v>1.0928622403999999</c:v>
                </c:pt>
                <c:pt idx="51">
                  <c:v>1.1455416413999999</c:v>
                </c:pt>
                <c:pt idx="52">
                  <c:v>1.0623219702</c:v>
                </c:pt>
                <c:pt idx="53">
                  <c:v>1.1037924743</c:v>
                </c:pt>
                <c:pt idx="54">
                  <c:v>1.1283877541</c:v>
                </c:pt>
                <c:pt idx="55">
                  <c:v>1.1333600049999999</c:v>
                </c:pt>
                <c:pt idx="56">
                  <c:v>1.0957716301</c:v>
                </c:pt>
                <c:pt idx="57">
                  <c:v>1.1003130007999999</c:v>
                </c:pt>
                <c:pt idx="58">
                  <c:v>1.0810277595</c:v>
                </c:pt>
                <c:pt idx="59">
                  <c:v>1.1671666482</c:v>
                </c:pt>
                <c:pt idx="60">
                  <c:v>1.1017601641000001</c:v>
                </c:pt>
                <c:pt idx="61">
                  <c:v>1.1033554375000001</c:v>
                </c:pt>
                <c:pt idx="62">
                  <c:v>1.1197088160999999</c:v>
                </c:pt>
                <c:pt idx="63">
                  <c:v>1.1221127178999999</c:v>
                </c:pt>
                <c:pt idx="64">
                  <c:v>1.0913314833000001</c:v>
                </c:pt>
                <c:pt idx="65">
                  <c:v>1.1167022710000001</c:v>
                </c:pt>
                <c:pt idx="66">
                  <c:v>1.1085102588</c:v>
                </c:pt>
                <c:pt idx="67">
                  <c:v>1.1216080847000001</c:v>
                </c:pt>
                <c:pt idx="68">
                  <c:v>1.158177188</c:v>
                </c:pt>
                <c:pt idx="69">
                  <c:v>1.2498342522999999</c:v>
                </c:pt>
                <c:pt idx="70">
                  <c:v>1.2137774725999999</c:v>
                </c:pt>
                <c:pt idx="71">
                  <c:v>1.3186196837999999</c:v>
                </c:pt>
                <c:pt idx="72">
                  <c:v>1.2658479090000001</c:v>
                </c:pt>
                <c:pt idx="73">
                  <c:v>1.1940247853999999</c:v>
                </c:pt>
                <c:pt idx="74">
                  <c:v>1.1585808651</c:v>
                </c:pt>
                <c:pt idx="75">
                  <c:v>1.1614998825</c:v>
                </c:pt>
                <c:pt idx="76">
                  <c:v>1.0885780834000001</c:v>
                </c:pt>
                <c:pt idx="77">
                  <c:v>1.0587401155</c:v>
                </c:pt>
                <c:pt idx="78">
                  <c:v>1.0197066814</c:v>
                </c:pt>
                <c:pt idx="79">
                  <c:v>1.0119821669</c:v>
                </c:pt>
                <c:pt idx="80">
                  <c:v>0.97563042581000003</c:v>
                </c:pt>
                <c:pt idx="81">
                  <c:v>1.0752880521999999</c:v>
                </c:pt>
                <c:pt idx="82">
                  <c:v>1.1690926821000001</c:v>
                </c:pt>
                <c:pt idx="83">
                  <c:v>1.26050821</c:v>
                </c:pt>
                <c:pt idx="84">
                  <c:v>1.4321969692000001</c:v>
                </c:pt>
                <c:pt idx="85">
                  <c:v>1.4209606435</c:v>
                </c:pt>
                <c:pt idx="86">
                  <c:v>1.5141552763999999</c:v>
                </c:pt>
                <c:pt idx="87">
                  <c:v>1.6075534759000001</c:v>
                </c:pt>
                <c:pt idx="88">
                  <c:v>1.4689913803000001</c:v>
                </c:pt>
                <c:pt idx="89">
                  <c:v>1.4671923622</c:v>
                </c:pt>
                <c:pt idx="90">
                  <c:v>1.4187334495999999</c:v>
                </c:pt>
                <c:pt idx="91">
                  <c:v>1.2637792689</c:v>
                </c:pt>
                <c:pt idx="92">
                  <c:v>1.1781816543000001</c:v>
                </c:pt>
                <c:pt idx="93">
                  <c:v>1.300191879</c:v>
                </c:pt>
                <c:pt idx="94">
                  <c:v>1.346185601</c:v>
                </c:pt>
                <c:pt idx="95">
                  <c:v>1.4369901096</c:v>
                </c:pt>
                <c:pt idx="96">
                  <c:v>1.614477486</c:v>
                </c:pt>
                <c:pt idx="97">
                  <c:v>1.4707354216999999</c:v>
                </c:pt>
                <c:pt idx="98">
                  <c:v>1.4605595259999999</c:v>
                </c:pt>
                <c:pt idx="99">
                  <c:v>1.4842912247</c:v>
                </c:pt>
                <c:pt idx="100">
                  <c:v>1.588427931</c:v>
                </c:pt>
                <c:pt idx="101">
                  <c:v>1.7162268597999999</c:v>
                </c:pt>
                <c:pt idx="102">
                  <c:v>1.8302299403</c:v>
                </c:pt>
                <c:pt idx="103">
                  <c:v>2.0972106183000001</c:v>
                </c:pt>
                <c:pt idx="104">
                  <c:v>2.0716437153</c:v>
                </c:pt>
                <c:pt idx="105">
                  <c:v>2.2595412688000001</c:v>
                </c:pt>
                <c:pt idx="106">
                  <c:v>2.5648292045000001</c:v>
                </c:pt>
                <c:pt idx="107">
                  <c:v>2.7091094539</c:v>
                </c:pt>
                <c:pt idx="108">
                  <c:v>2.5026180350999998</c:v>
                </c:pt>
                <c:pt idx="109">
                  <c:v>2.8419616499</c:v>
                </c:pt>
                <c:pt idx="110">
                  <c:v>2.9217919124999998</c:v>
                </c:pt>
                <c:pt idx="111">
                  <c:v>2.5575318591</c:v>
                </c:pt>
                <c:pt idx="112">
                  <c:v>2.5497244148</c:v>
                </c:pt>
                <c:pt idx="113">
                  <c:v>2.8123826193000001</c:v>
                </c:pt>
                <c:pt idx="114">
                  <c:v>2.8966424672</c:v>
                </c:pt>
                <c:pt idx="115">
                  <c:v>3.2629682954999999</c:v>
                </c:pt>
                <c:pt idx="116">
                  <c:v>3.5303511897000002</c:v>
                </c:pt>
                <c:pt idx="117">
                  <c:v>4.3898910426000004</c:v>
                </c:pt>
                <c:pt idx="118">
                  <c:v>4.3467797199999998</c:v>
                </c:pt>
                <c:pt idx="119">
                  <c:v>3.009523873</c:v>
                </c:pt>
                <c:pt idx="120">
                  <c:v>2.1930539105000002</c:v>
                </c:pt>
                <c:pt idx="121">
                  <c:v>2.3276055521000001</c:v>
                </c:pt>
                <c:pt idx="122">
                  <c:v>2.6000719296999999</c:v>
                </c:pt>
                <c:pt idx="123">
                  <c:v>2.7350193312000002</c:v>
                </c:pt>
                <c:pt idx="124">
                  <c:v>2.8523581303999999</c:v>
                </c:pt>
                <c:pt idx="125">
                  <c:v>3.0250831055999998</c:v>
                </c:pt>
                <c:pt idx="126">
                  <c:v>2.9393201379999998</c:v>
                </c:pt>
                <c:pt idx="127">
                  <c:v>3.1444175817</c:v>
                </c:pt>
                <c:pt idx="128">
                  <c:v>3.6382985254000002</c:v>
                </c:pt>
                <c:pt idx="129">
                  <c:v>4.0127748209999998</c:v>
                </c:pt>
                <c:pt idx="130">
                  <c:v>3.8666601503</c:v>
                </c:pt>
                <c:pt idx="131">
                  <c:v>3.8727753081</c:v>
                </c:pt>
                <c:pt idx="132">
                  <c:v>3.9731957559</c:v>
                </c:pt>
                <c:pt idx="133">
                  <c:v>3.949486056</c:v>
                </c:pt>
                <c:pt idx="134">
                  <c:v>3.9419359749999998</c:v>
                </c:pt>
                <c:pt idx="135">
                  <c:v>4.0222556051999998</c:v>
                </c:pt>
                <c:pt idx="136">
                  <c:v>4.0256586228</c:v>
                </c:pt>
                <c:pt idx="137">
                  <c:v>3.8830881476000001</c:v>
                </c:pt>
                <c:pt idx="138">
                  <c:v>3.9101521442</c:v>
                </c:pt>
                <c:pt idx="139">
                  <c:v>3.868970553</c:v>
                </c:pt>
                <c:pt idx="140">
                  <c:v>3.9586010701999998</c:v>
                </c:pt>
                <c:pt idx="141">
                  <c:v>3.9376804218000001</c:v>
                </c:pt>
                <c:pt idx="142">
                  <c:v>3.8386317928000002</c:v>
                </c:pt>
                <c:pt idx="143">
                  <c:v>3.5806930684</c:v>
                </c:pt>
                <c:pt idx="144">
                  <c:v>2.9000135125000002</c:v>
                </c:pt>
                <c:pt idx="145">
                  <c:v>2.7101737425999999</c:v>
                </c:pt>
                <c:pt idx="146">
                  <c:v>2.7854168044000001</c:v>
                </c:pt>
                <c:pt idx="147">
                  <c:v>2.9948932282</c:v>
                </c:pt>
                <c:pt idx="148">
                  <c:v>3.1514277734</c:v>
                </c:pt>
                <c:pt idx="149">
                  <c:v>3.2961987311000001</c:v>
                </c:pt>
                <c:pt idx="150">
                  <c:v>3.2883530835000001</c:v>
                </c:pt>
                <c:pt idx="151">
                  <c:v>3.2512541603999998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'Diesel-Q'!$A$196</c:f>
              <c:strCache>
                <c:ptCount val="1"/>
                <c:pt idx="0">
                  <c:v>Real Price (Jan 2015 $)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'Diesel-Q'!$A$41:$A$192</c:f>
              <c:strCache>
                <c:ptCount val="152"/>
                <c:pt idx="0">
                  <c:v>1979Q1</c:v>
                </c:pt>
                <c:pt idx="1">
                  <c:v>1979Q2</c:v>
                </c:pt>
                <c:pt idx="2">
                  <c:v>1979Q3</c:v>
                </c:pt>
                <c:pt idx="3">
                  <c:v>1979Q4</c:v>
                </c:pt>
                <c:pt idx="4">
                  <c:v>1980Q1</c:v>
                </c:pt>
                <c:pt idx="5">
                  <c:v>1980Q2</c:v>
                </c:pt>
                <c:pt idx="6">
                  <c:v>1980Q3</c:v>
                </c:pt>
                <c:pt idx="7">
                  <c:v>1980Q4</c:v>
                </c:pt>
                <c:pt idx="8">
                  <c:v>1981Q1</c:v>
                </c:pt>
                <c:pt idx="9">
                  <c:v>1981Q2</c:v>
                </c:pt>
                <c:pt idx="10">
                  <c:v>1981Q3</c:v>
                </c:pt>
                <c:pt idx="11">
                  <c:v>1981Q4</c:v>
                </c:pt>
                <c:pt idx="12">
                  <c:v>1982Q1</c:v>
                </c:pt>
                <c:pt idx="13">
                  <c:v>1982Q2</c:v>
                </c:pt>
                <c:pt idx="14">
                  <c:v>1982Q3</c:v>
                </c:pt>
                <c:pt idx="15">
                  <c:v>1982Q4</c:v>
                </c:pt>
                <c:pt idx="16">
                  <c:v>1983Q1</c:v>
                </c:pt>
                <c:pt idx="17">
                  <c:v>1983Q2</c:v>
                </c:pt>
                <c:pt idx="18">
                  <c:v>1983Q3</c:v>
                </c:pt>
                <c:pt idx="19">
                  <c:v>1983Q4</c:v>
                </c:pt>
                <c:pt idx="20">
                  <c:v>1984Q1</c:v>
                </c:pt>
                <c:pt idx="21">
                  <c:v>1984Q2</c:v>
                </c:pt>
                <c:pt idx="22">
                  <c:v>1984Q3</c:v>
                </c:pt>
                <c:pt idx="23">
                  <c:v>1984Q4</c:v>
                </c:pt>
                <c:pt idx="24">
                  <c:v>1985Q1</c:v>
                </c:pt>
                <c:pt idx="25">
                  <c:v>1985Q2</c:v>
                </c:pt>
                <c:pt idx="26">
                  <c:v>1985Q3</c:v>
                </c:pt>
                <c:pt idx="27">
                  <c:v>1985Q4</c:v>
                </c:pt>
                <c:pt idx="28">
                  <c:v>1986Q1</c:v>
                </c:pt>
                <c:pt idx="29">
                  <c:v>1986Q2</c:v>
                </c:pt>
                <c:pt idx="30">
                  <c:v>1986Q3</c:v>
                </c:pt>
                <c:pt idx="31">
                  <c:v>1986Q4</c:v>
                </c:pt>
                <c:pt idx="32">
                  <c:v>1987Q1</c:v>
                </c:pt>
                <c:pt idx="33">
                  <c:v>1987Q2</c:v>
                </c:pt>
                <c:pt idx="34">
                  <c:v>1987Q3</c:v>
                </c:pt>
                <c:pt idx="35">
                  <c:v>1987Q4</c:v>
                </c:pt>
                <c:pt idx="36">
                  <c:v>1988Q1</c:v>
                </c:pt>
                <c:pt idx="37">
                  <c:v>1988Q2</c:v>
                </c:pt>
                <c:pt idx="38">
                  <c:v>1988Q3</c:v>
                </c:pt>
                <c:pt idx="39">
                  <c:v>1988Q4</c:v>
                </c:pt>
                <c:pt idx="40">
                  <c:v>1989Q1</c:v>
                </c:pt>
                <c:pt idx="41">
                  <c:v>1989Q2</c:v>
                </c:pt>
                <c:pt idx="42">
                  <c:v>1989Q3</c:v>
                </c:pt>
                <c:pt idx="43">
                  <c:v>1989Q4</c:v>
                </c:pt>
                <c:pt idx="44">
                  <c:v>1990Q1</c:v>
                </c:pt>
                <c:pt idx="45">
                  <c:v>1990Q2</c:v>
                </c:pt>
                <c:pt idx="46">
                  <c:v>1990Q3</c:v>
                </c:pt>
                <c:pt idx="47">
                  <c:v>1990Q4</c:v>
                </c:pt>
                <c:pt idx="48">
                  <c:v>1991Q1</c:v>
                </c:pt>
                <c:pt idx="49">
                  <c:v>1991Q2</c:v>
                </c:pt>
                <c:pt idx="50">
                  <c:v>1991Q3</c:v>
                </c:pt>
                <c:pt idx="51">
                  <c:v>1991Q4</c:v>
                </c:pt>
                <c:pt idx="52">
                  <c:v>1992Q1</c:v>
                </c:pt>
                <c:pt idx="53">
                  <c:v>1992Q2</c:v>
                </c:pt>
                <c:pt idx="54">
                  <c:v>1992Q3</c:v>
                </c:pt>
                <c:pt idx="55">
                  <c:v>1992Q4</c:v>
                </c:pt>
                <c:pt idx="56">
                  <c:v>1993Q1</c:v>
                </c:pt>
                <c:pt idx="57">
                  <c:v>1993Q2</c:v>
                </c:pt>
                <c:pt idx="58">
                  <c:v>1993Q3</c:v>
                </c:pt>
                <c:pt idx="59">
                  <c:v>1993Q4</c:v>
                </c:pt>
                <c:pt idx="60">
                  <c:v>1994Q1</c:v>
                </c:pt>
                <c:pt idx="61">
                  <c:v>1994Q2</c:v>
                </c:pt>
                <c:pt idx="62">
                  <c:v>1994Q3</c:v>
                </c:pt>
                <c:pt idx="63">
                  <c:v>1994Q4</c:v>
                </c:pt>
                <c:pt idx="64">
                  <c:v>1995Q1</c:v>
                </c:pt>
                <c:pt idx="65">
                  <c:v>1995Q2</c:v>
                </c:pt>
                <c:pt idx="66">
                  <c:v>1995Q3</c:v>
                </c:pt>
                <c:pt idx="67">
                  <c:v>1995Q4</c:v>
                </c:pt>
                <c:pt idx="68">
                  <c:v>1996Q1</c:v>
                </c:pt>
                <c:pt idx="69">
                  <c:v>1996Q2</c:v>
                </c:pt>
                <c:pt idx="70">
                  <c:v>1996Q3</c:v>
                </c:pt>
                <c:pt idx="71">
                  <c:v>1996Q4</c:v>
                </c:pt>
                <c:pt idx="72">
                  <c:v>1997Q1</c:v>
                </c:pt>
                <c:pt idx="73">
                  <c:v>1997Q2</c:v>
                </c:pt>
                <c:pt idx="74">
                  <c:v>1997Q3</c:v>
                </c:pt>
                <c:pt idx="75">
                  <c:v>1997Q4</c:v>
                </c:pt>
                <c:pt idx="76">
                  <c:v>1998Q1</c:v>
                </c:pt>
                <c:pt idx="77">
                  <c:v>1998Q2</c:v>
                </c:pt>
                <c:pt idx="78">
                  <c:v>1998Q3</c:v>
                </c:pt>
                <c:pt idx="79">
                  <c:v>1998Q4</c:v>
                </c:pt>
                <c:pt idx="80">
                  <c:v>1999Q1</c:v>
                </c:pt>
                <c:pt idx="81">
                  <c:v>1999Q2</c:v>
                </c:pt>
                <c:pt idx="82">
                  <c:v>1999Q3</c:v>
                </c:pt>
                <c:pt idx="83">
                  <c:v>1999Q4</c:v>
                </c:pt>
                <c:pt idx="84">
                  <c:v>2000Q1</c:v>
                </c:pt>
                <c:pt idx="85">
                  <c:v>2000Q2</c:v>
                </c:pt>
                <c:pt idx="86">
                  <c:v>2000Q3</c:v>
                </c:pt>
                <c:pt idx="87">
                  <c:v>2000Q4</c:v>
                </c:pt>
                <c:pt idx="88">
                  <c:v>2001Q1</c:v>
                </c:pt>
                <c:pt idx="89">
                  <c:v>2001Q2</c:v>
                </c:pt>
                <c:pt idx="90">
                  <c:v>2001Q3</c:v>
                </c:pt>
                <c:pt idx="91">
                  <c:v>2001Q4</c:v>
                </c:pt>
                <c:pt idx="92">
                  <c:v>2002Q1</c:v>
                </c:pt>
                <c:pt idx="93">
                  <c:v>2002Q2</c:v>
                </c:pt>
                <c:pt idx="94">
                  <c:v>2002Q3</c:v>
                </c:pt>
                <c:pt idx="95">
                  <c:v>2002Q4</c:v>
                </c:pt>
                <c:pt idx="96">
                  <c:v>2003Q1</c:v>
                </c:pt>
                <c:pt idx="97">
                  <c:v>2003Q2</c:v>
                </c:pt>
                <c:pt idx="98">
                  <c:v>2003Q3</c:v>
                </c:pt>
                <c:pt idx="99">
                  <c:v>2003Q4</c:v>
                </c:pt>
                <c:pt idx="100">
                  <c:v>2004Q1</c:v>
                </c:pt>
                <c:pt idx="101">
                  <c:v>2004Q2</c:v>
                </c:pt>
                <c:pt idx="102">
                  <c:v>2004Q3</c:v>
                </c:pt>
                <c:pt idx="103">
                  <c:v>2004Q4</c:v>
                </c:pt>
                <c:pt idx="104">
                  <c:v>2005Q1</c:v>
                </c:pt>
                <c:pt idx="105">
                  <c:v>2005Q2</c:v>
                </c:pt>
                <c:pt idx="106">
                  <c:v>2005Q3</c:v>
                </c:pt>
                <c:pt idx="107">
                  <c:v>2005Q4</c:v>
                </c:pt>
                <c:pt idx="108">
                  <c:v>2006Q1</c:v>
                </c:pt>
                <c:pt idx="109">
                  <c:v>2006Q2</c:v>
                </c:pt>
                <c:pt idx="110">
                  <c:v>2006Q3</c:v>
                </c:pt>
                <c:pt idx="111">
                  <c:v>2006Q4</c:v>
                </c:pt>
                <c:pt idx="112">
                  <c:v>2007Q1</c:v>
                </c:pt>
                <c:pt idx="113">
                  <c:v>2007Q2</c:v>
                </c:pt>
                <c:pt idx="114">
                  <c:v>2007Q3</c:v>
                </c:pt>
                <c:pt idx="115">
                  <c:v>2007Q4</c:v>
                </c:pt>
                <c:pt idx="116">
                  <c:v>2008Q1</c:v>
                </c:pt>
                <c:pt idx="117">
                  <c:v>2008Q2</c:v>
                </c:pt>
                <c:pt idx="118">
                  <c:v>2008Q3</c:v>
                </c:pt>
                <c:pt idx="119">
                  <c:v>2008Q4</c:v>
                </c:pt>
                <c:pt idx="120">
                  <c:v>2009Q1</c:v>
                </c:pt>
                <c:pt idx="121">
                  <c:v>2009Q2</c:v>
                </c:pt>
                <c:pt idx="122">
                  <c:v>2009Q3</c:v>
                </c:pt>
                <c:pt idx="123">
                  <c:v>2009Q4</c:v>
                </c:pt>
                <c:pt idx="124">
                  <c:v>2010Q1</c:v>
                </c:pt>
                <c:pt idx="125">
                  <c:v>2010Q2</c:v>
                </c:pt>
                <c:pt idx="126">
                  <c:v>2010Q3</c:v>
                </c:pt>
                <c:pt idx="127">
                  <c:v>2010Q4</c:v>
                </c:pt>
                <c:pt idx="128">
                  <c:v>2011Q1</c:v>
                </c:pt>
                <c:pt idx="129">
                  <c:v>2011Q2</c:v>
                </c:pt>
                <c:pt idx="130">
                  <c:v>2011Q3</c:v>
                </c:pt>
                <c:pt idx="131">
                  <c:v>2011Q4</c:v>
                </c:pt>
                <c:pt idx="132">
                  <c:v>2012Q1</c:v>
                </c:pt>
                <c:pt idx="133">
                  <c:v>2012Q2</c:v>
                </c:pt>
                <c:pt idx="134">
                  <c:v>2012Q3</c:v>
                </c:pt>
                <c:pt idx="135">
                  <c:v>2012Q4</c:v>
                </c:pt>
                <c:pt idx="136">
                  <c:v>2013Q1</c:v>
                </c:pt>
                <c:pt idx="137">
                  <c:v>2013Q2</c:v>
                </c:pt>
                <c:pt idx="138">
                  <c:v>2013Q3</c:v>
                </c:pt>
                <c:pt idx="139">
                  <c:v>2013Q4</c:v>
                </c:pt>
                <c:pt idx="140">
                  <c:v>2014Q1</c:v>
                </c:pt>
                <c:pt idx="141">
                  <c:v>2014Q2</c:v>
                </c:pt>
                <c:pt idx="142">
                  <c:v>2014Q3</c:v>
                </c:pt>
                <c:pt idx="143">
                  <c:v>2014Q4</c:v>
                </c:pt>
                <c:pt idx="144">
                  <c:v>2015Q1</c:v>
                </c:pt>
                <c:pt idx="145">
                  <c:v>2015Q2</c:v>
                </c:pt>
                <c:pt idx="146">
                  <c:v>2015Q3</c:v>
                </c:pt>
                <c:pt idx="147">
                  <c:v>2015Q4</c:v>
                </c:pt>
                <c:pt idx="148">
                  <c:v>2016Q1</c:v>
                </c:pt>
                <c:pt idx="149">
                  <c:v>2016Q2</c:v>
                </c:pt>
                <c:pt idx="150">
                  <c:v>2016Q3</c:v>
                </c:pt>
                <c:pt idx="151">
                  <c:v>2016Q4</c:v>
                </c:pt>
              </c:strCache>
            </c:strRef>
          </c:cat>
          <c:val>
            <c:numRef>
              <c:f>'Diesel-Q'!$D$41:$D$192</c:f>
              <c:numCache>
                <c:formatCode>0.00</c:formatCode>
                <c:ptCount val="152"/>
                <c:pt idx="0">
                  <c:v>2.1426205822204074</c:v>
                </c:pt>
                <c:pt idx="1">
                  <c:v>2.4484077244233906</c:v>
                </c:pt>
                <c:pt idx="2">
                  <c:v>2.8289027001523883</c:v>
                </c:pt>
                <c:pt idx="3">
                  <c:v>2.9514289354762364</c:v>
                </c:pt>
                <c:pt idx="4">
                  <c:v>3.0575165607573136</c:v>
                </c:pt>
                <c:pt idx="5">
                  <c:v>3.0434481732107765</c:v>
                </c:pt>
                <c:pt idx="6">
                  <c:v>2.9603912039910352</c:v>
                </c:pt>
                <c:pt idx="7">
                  <c:v>2.9520498402315618</c:v>
                </c:pt>
                <c:pt idx="8">
                  <c:v>3.1745399644073884</c:v>
                </c:pt>
                <c:pt idx="9">
                  <c:v>3.1634934669220645</c:v>
                </c:pt>
                <c:pt idx="10">
                  <c:v>3.0247088906446251</c:v>
                </c:pt>
                <c:pt idx="11">
                  <c:v>3.0013280707140457</c:v>
                </c:pt>
                <c:pt idx="12">
                  <c:v>2.9090915078102446</c:v>
                </c:pt>
                <c:pt idx="13">
                  <c:v>2.7722446488260863</c:v>
                </c:pt>
                <c:pt idx="14">
                  <c:v>2.7834843925599162</c:v>
                </c:pt>
                <c:pt idx="15">
                  <c:v>2.8319182508864396</c:v>
                </c:pt>
                <c:pt idx="16">
                  <c:v>2.6496514939149058</c:v>
                </c:pt>
                <c:pt idx="17">
                  <c:v>2.7558371355888553</c:v>
                </c:pt>
                <c:pt idx="18">
                  <c:v>2.7204314573294885</c:v>
                </c:pt>
                <c:pt idx="19">
                  <c:v>2.6773144740799406</c:v>
                </c:pt>
                <c:pt idx="20">
                  <c:v>2.6818194861079236</c:v>
                </c:pt>
                <c:pt idx="21">
                  <c:v>2.6087606920149602</c:v>
                </c:pt>
                <c:pt idx="22">
                  <c:v>2.6513510979159651</c:v>
                </c:pt>
                <c:pt idx="23">
                  <c:v>2.6550533578562088</c:v>
                </c:pt>
                <c:pt idx="24">
                  <c:v>2.5708785664384175</c:v>
                </c:pt>
                <c:pt idx="25">
                  <c:v>2.5627428188794763</c:v>
                </c:pt>
                <c:pt idx="26">
                  <c:v>2.5091569614620117</c:v>
                </c:pt>
                <c:pt idx="27">
                  <c:v>2.6335196818807702</c:v>
                </c:pt>
                <c:pt idx="28">
                  <c:v>2.2644670730142766</c:v>
                </c:pt>
                <c:pt idx="29">
                  <c:v>1.8996244615645583</c:v>
                </c:pt>
                <c:pt idx="30">
                  <c:v>1.738696819681</c:v>
                </c:pt>
                <c:pt idx="31">
                  <c:v>1.7744942921788487</c:v>
                </c:pt>
                <c:pt idx="32">
                  <c:v>1.9008754570435551</c:v>
                </c:pt>
                <c:pt idx="33">
                  <c:v>1.9086729011601584</c:v>
                </c:pt>
                <c:pt idx="34">
                  <c:v>1.9858324849753037</c:v>
                </c:pt>
                <c:pt idx="35">
                  <c:v>2.0077328287682836</c:v>
                </c:pt>
                <c:pt idx="36">
                  <c:v>1.9066232935021614</c:v>
                </c:pt>
                <c:pt idx="37">
                  <c:v>1.8735337534359702</c:v>
                </c:pt>
                <c:pt idx="38">
                  <c:v>1.7911128521088659</c:v>
                </c:pt>
                <c:pt idx="39">
                  <c:v>1.7692009931654107</c:v>
                </c:pt>
                <c:pt idx="40">
                  <c:v>1.8482201297152707</c:v>
                </c:pt>
                <c:pt idx="41">
                  <c:v>1.8943775484244356</c:v>
                </c:pt>
                <c:pt idx="42">
                  <c:v>1.843503937010645</c:v>
                </c:pt>
                <c:pt idx="43">
                  <c:v>2.0083816653963535</c:v>
                </c:pt>
                <c:pt idx="44">
                  <c:v>2.0348750530935673</c:v>
                </c:pt>
                <c:pt idx="45">
                  <c:v>1.8309620454873548</c:v>
                </c:pt>
                <c:pt idx="46">
                  <c:v>2.1160996545151951</c:v>
                </c:pt>
                <c:pt idx="47">
                  <c:v>2.4819205073900319</c:v>
                </c:pt>
                <c:pt idx="48">
                  <c:v>2.0898636747149602</c:v>
                </c:pt>
                <c:pt idx="49">
                  <c:v>1.9018544110687403</c:v>
                </c:pt>
                <c:pt idx="50">
                  <c:v>1.8941830770114181</c:v>
                </c:pt>
                <c:pt idx="51">
                  <c:v>1.9691511498023451</c:v>
                </c:pt>
                <c:pt idx="52">
                  <c:v>1.8138080211441621</c:v>
                </c:pt>
                <c:pt idx="53">
                  <c:v>1.8702283679342857</c:v>
                </c:pt>
                <c:pt idx="54">
                  <c:v>1.8974176678129515</c:v>
                </c:pt>
                <c:pt idx="55">
                  <c:v>1.889230003103223</c:v>
                </c:pt>
                <c:pt idx="56">
                  <c:v>1.8133800116970176</c:v>
                </c:pt>
                <c:pt idx="57">
                  <c:v>1.807837931170073</c:v>
                </c:pt>
                <c:pt idx="58">
                  <c:v>1.7679724871057176</c:v>
                </c:pt>
                <c:pt idx="59">
                  <c:v>1.8931560309764734</c:v>
                </c:pt>
                <c:pt idx="60">
                  <c:v>1.7781327566204332</c:v>
                </c:pt>
                <c:pt idx="61">
                  <c:v>1.7706491507578379</c:v>
                </c:pt>
                <c:pt idx="62">
                  <c:v>1.780400184516765</c:v>
                </c:pt>
                <c:pt idx="63">
                  <c:v>1.7738976217435583</c:v>
                </c:pt>
                <c:pt idx="64">
                  <c:v>1.7126578911721775</c:v>
                </c:pt>
                <c:pt idx="65">
                  <c:v>1.7382627196620477</c:v>
                </c:pt>
                <c:pt idx="66">
                  <c:v>1.7168571113929993</c:v>
                </c:pt>
                <c:pt idx="67">
                  <c:v>1.727724509881075</c:v>
                </c:pt>
                <c:pt idx="68">
                  <c:v>1.7683319182201598</c:v>
                </c:pt>
                <c:pt idx="69">
                  <c:v>1.8920077217007454</c:v>
                </c:pt>
                <c:pt idx="70">
                  <c:v>1.8269118000400026</c:v>
                </c:pt>
                <c:pt idx="71">
                  <c:v>1.9676193602402456</c:v>
                </c:pt>
                <c:pt idx="72">
                  <c:v>1.8774361543058222</c:v>
                </c:pt>
                <c:pt idx="73">
                  <c:v>1.7668536986027044</c:v>
                </c:pt>
                <c:pt idx="74">
                  <c:v>1.7058763089089362</c:v>
                </c:pt>
                <c:pt idx="75">
                  <c:v>1.7010062800521679</c:v>
                </c:pt>
                <c:pt idx="76">
                  <c:v>1.5909326782650244</c:v>
                </c:pt>
                <c:pt idx="77">
                  <c:v>1.5422477922898987</c:v>
                </c:pt>
                <c:pt idx="78">
                  <c:v>1.4778115204611046</c:v>
                </c:pt>
                <c:pt idx="79">
                  <c:v>1.4597661899927483</c:v>
                </c:pt>
                <c:pt idx="80">
                  <c:v>1.402203607291749</c:v>
                </c:pt>
                <c:pt idx="81">
                  <c:v>1.5339499140043833</c:v>
                </c:pt>
                <c:pt idx="82">
                  <c:v>1.6554646050142749</c:v>
                </c:pt>
                <c:pt idx="83">
                  <c:v>1.771841485259728</c:v>
                </c:pt>
                <c:pt idx="84">
                  <c:v>1.9934514703680803</c:v>
                </c:pt>
                <c:pt idx="85">
                  <c:v>1.9624292594898813</c:v>
                </c:pt>
                <c:pt idx="86">
                  <c:v>2.0721993916028794</c:v>
                </c:pt>
                <c:pt idx="87">
                  <c:v>2.1844465071510233</c:v>
                </c:pt>
                <c:pt idx="88">
                  <c:v>1.9772456953098345</c:v>
                </c:pt>
                <c:pt idx="89">
                  <c:v>1.961074049862203</c:v>
                </c:pt>
                <c:pt idx="90">
                  <c:v>1.890965361006921</c:v>
                </c:pt>
                <c:pt idx="91">
                  <c:v>1.6856992757025502</c:v>
                </c:pt>
                <c:pt idx="92">
                  <c:v>1.5665232959070781</c:v>
                </c:pt>
                <c:pt idx="93">
                  <c:v>1.7152636468305817</c:v>
                </c:pt>
                <c:pt idx="94">
                  <c:v>1.7664258000403887</c:v>
                </c:pt>
                <c:pt idx="95">
                  <c:v>1.8744954058117369</c:v>
                </c:pt>
                <c:pt idx="96">
                  <c:v>2.0845812809957454</c:v>
                </c:pt>
                <c:pt idx="97">
                  <c:v>1.902096336457203</c:v>
                </c:pt>
                <c:pt idx="98">
                  <c:v>1.8749387152338379</c:v>
                </c:pt>
                <c:pt idx="99">
                  <c:v>1.8981989545817313</c:v>
                </c:pt>
                <c:pt idx="100">
                  <c:v>2.0143291049105594</c:v>
                </c:pt>
                <c:pt idx="101">
                  <c:v>2.1594305132839717</c:v>
                </c:pt>
                <c:pt idx="102">
                  <c:v>2.2882809849665704</c:v>
                </c:pt>
                <c:pt idx="103">
                  <c:v>2.5942232375252718</c:v>
                </c:pt>
                <c:pt idx="104">
                  <c:v>2.5497199256958925</c:v>
                </c:pt>
                <c:pt idx="105">
                  <c:v>2.7623113686770342</c:v>
                </c:pt>
                <c:pt idx="106">
                  <c:v>3.0887457963372191</c:v>
                </c:pt>
                <c:pt idx="107">
                  <c:v>3.2323557644068512</c:v>
                </c:pt>
                <c:pt idx="108">
                  <c:v>2.9705130902885357</c:v>
                </c:pt>
                <c:pt idx="109">
                  <c:v>3.3431325026938903</c:v>
                </c:pt>
                <c:pt idx="110">
                  <c:v>3.4048976215767159</c:v>
                </c:pt>
                <c:pt idx="111">
                  <c:v>2.9926838967942806</c:v>
                </c:pt>
                <c:pt idx="112">
                  <c:v>2.9545814719940049</c:v>
                </c:pt>
                <c:pt idx="113">
                  <c:v>3.2224497849591609</c:v>
                </c:pt>
                <c:pt idx="114">
                  <c:v>3.2981178737456256</c:v>
                </c:pt>
                <c:pt idx="115">
                  <c:v>3.6701963953069843</c:v>
                </c:pt>
                <c:pt idx="116">
                  <c:v>3.9283975133496329</c:v>
                </c:pt>
                <c:pt idx="117">
                  <c:v>4.822117569374309</c:v>
                </c:pt>
                <c:pt idx="118">
                  <c:v>4.7022583212146882</c:v>
                </c:pt>
                <c:pt idx="119">
                  <c:v>3.331950007229644</c:v>
                </c:pt>
                <c:pt idx="120">
                  <c:v>2.4448245249083835</c:v>
                </c:pt>
                <c:pt idx="121">
                  <c:v>2.581098015296289</c:v>
                </c:pt>
                <c:pt idx="122">
                  <c:v>2.8586423119873978</c:v>
                </c:pt>
                <c:pt idx="123">
                  <c:v>2.98364989099808</c:v>
                </c:pt>
                <c:pt idx="124">
                  <c:v>3.107207730083962</c:v>
                </c:pt>
                <c:pt idx="125">
                  <c:v>3.2956785433093714</c:v>
                </c:pt>
                <c:pt idx="126">
                  <c:v>3.1924018178852109</c:v>
                </c:pt>
                <c:pt idx="127">
                  <c:v>3.3890657278960243</c:v>
                </c:pt>
                <c:pt idx="128">
                  <c:v>3.8810430045126569</c:v>
                </c:pt>
                <c:pt idx="129">
                  <c:v>4.2289891994571107</c:v>
                </c:pt>
                <c:pt idx="130">
                  <c:v>4.0484987847555018</c:v>
                </c:pt>
                <c:pt idx="131">
                  <c:v>4.0393366639764468</c:v>
                </c:pt>
                <c:pt idx="132">
                  <c:v>4.1226090807599087</c:v>
                </c:pt>
                <c:pt idx="133">
                  <c:v>4.0839458937878517</c:v>
                </c:pt>
                <c:pt idx="134">
                  <c:v>4.0588608121258902</c:v>
                </c:pt>
                <c:pt idx="135">
                  <c:v>4.1169501026170767</c:v>
                </c:pt>
                <c:pt idx="136">
                  <c:v>4.1082731348040511</c:v>
                </c:pt>
                <c:pt idx="137">
                  <c:v>3.9588179838095381</c:v>
                </c:pt>
                <c:pt idx="138">
                  <c:v>3.9651410661888393</c:v>
                </c:pt>
                <c:pt idx="139">
                  <c:v>3.9123152469244666</c:v>
                </c:pt>
                <c:pt idx="140">
                  <c:v>3.9840452214825963</c:v>
                </c:pt>
                <c:pt idx="141">
                  <c:v>3.9335169573313995</c:v>
                </c:pt>
                <c:pt idx="142">
                  <c:v>3.8241391365899204</c:v>
                </c:pt>
                <c:pt idx="143">
                  <c:v>3.5727775132815318</c:v>
                </c:pt>
                <c:pt idx="144">
                  <c:v>2.9001874555910425</c:v>
                </c:pt>
                <c:pt idx="145">
                  <c:v>2.7030147008579277</c:v>
                </c:pt>
                <c:pt idx="146">
                  <c:v>2.762941879368614</c:v>
                </c:pt>
                <c:pt idx="147">
                  <c:v>2.951197298368156</c:v>
                </c:pt>
                <c:pt idx="148">
                  <c:v>3.0835243388415994</c:v>
                </c:pt>
                <c:pt idx="149">
                  <c:v>3.2072992227797021</c:v>
                </c:pt>
                <c:pt idx="150">
                  <c:v>3.1853409378720277</c:v>
                </c:pt>
                <c:pt idx="151">
                  <c:v>3.1346242871695993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976704"/>
        <c:axId val="227978240"/>
      </c:lineChart>
      <c:catAx>
        <c:axId val="22797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978240"/>
        <c:crosses val="autoZero"/>
        <c:auto val="1"/>
        <c:lblAlgn val="ctr"/>
        <c:lblOffset val="100"/>
        <c:tickLblSkip val="16"/>
        <c:tickMarkSkip val="4"/>
        <c:noMultiLvlLbl val="0"/>
      </c:catAx>
      <c:valAx>
        <c:axId val="227978240"/>
        <c:scaling>
          <c:orientation val="minMax"/>
          <c:max val="5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7976704"/>
        <c:crosses val="autoZero"/>
        <c:crossBetween val="between"/>
        <c:majorUnit val="0.5"/>
      </c:valAx>
      <c:catAx>
        <c:axId val="227980032"/>
        <c:scaling>
          <c:orientation val="minMax"/>
        </c:scaling>
        <c:delete val="1"/>
        <c:axPos val="b"/>
        <c:majorTickMark val="out"/>
        <c:minorTickMark val="none"/>
        <c:tickLblPos val="none"/>
        <c:crossAx val="227981568"/>
        <c:crosses val="autoZero"/>
        <c:auto val="1"/>
        <c:lblAlgn val="ctr"/>
        <c:lblOffset val="100"/>
        <c:noMultiLvlLbl val="0"/>
      </c:catAx>
      <c:valAx>
        <c:axId val="227981568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7980032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530201342282147"/>
          <c:y val="0.16145833333333445"/>
          <c:w val="0.39709172259507852"/>
          <c:h val="4.340277777777776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Monthly On-Highway Diesel Price</a:t>
            </a:r>
          </a:p>
          <a:p>
            <a:pPr algn="l"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dollars per gallon</a:t>
            </a:r>
          </a:p>
        </c:rich>
      </c:tx>
      <c:layout>
        <c:manualLayout>
          <c:xMode val="edge"/>
          <c:yMode val="edge"/>
          <c:x val="2.6845989888847812E-2"/>
          <c:y val="2.31481481481481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04125817217454E-2"/>
          <c:y val="0.1464124015748052"/>
          <c:w val="0.86241704944535758"/>
          <c:h val="0.68345016768737232"/>
        </c:manualLayout>
      </c:layout>
      <c:barChart>
        <c:barDir val="col"/>
        <c:grouping val="clustered"/>
        <c:varyColors val="0"/>
        <c:ser>
          <c:idx val="2"/>
          <c:order val="2"/>
          <c:tx>
            <c:v>Forecast</c:v>
          </c:tx>
          <c:spPr>
            <a:solidFill>
              <a:srgbClr val="C0C0C0"/>
            </a:solidFill>
            <a:ln w="25400">
              <a:noFill/>
            </a:ln>
          </c:spPr>
          <c:invertIfNegative val="0"/>
          <c:cat>
            <c:numRef>
              <c:f>'Diesel-M'!$A$41:$A$496</c:f>
              <c:numCache>
                <c:formatCode>mmmm\ yyyy</c:formatCode>
                <c:ptCount val="456"/>
                <c:pt idx="0">
                  <c:v>28856</c:v>
                </c:pt>
                <c:pt idx="1">
                  <c:v>28887</c:v>
                </c:pt>
                <c:pt idx="2">
                  <c:v>28915</c:v>
                </c:pt>
                <c:pt idx="3">
                  <c:v>28946</c:v>
                </c:pt>
                <c:pt idx="4">
                  <c:v>28976</c:v>
                </c:pt>
                <c:pt idx="5">
                  <c:v>29007</c:v>
                </c:pt>
                <c:pt idx="6">
                  <c:v>29037</c:v>
                </c:pt>
                <c:pt idx="7">
                  <c:v>29068</c:v>
                </c:pt>
                <c:pt idx="8">
                  <c:v>29099</c:v>
                </c:pt>
                <c:pt idx="9">
                  <c:v>29129</c:v>
                </c:pt>
                <c:pt idx="10">
                  <c:v>29160</c:v>
                </c:pt>
                <c:pt idx="11">
                  <c:v>29190</c:v>
                </c:pt>
                <c:pt idx="12">
                  <c:v>29221</c:v>
                </c:pt>
                <c:pt idx="13">
                  <c:v>29252</c:v>
                </c:pt>
                <c:pt idx="14">
                  <c:v>29281</c:v>
                </c:pt>
                <c:pt idx="15">
                  <c:v>29312</c:v>
                </c:pt>
                <c:pt idx="16">
                  <c:v>29342</c:v>
                </c:pt>
                <c:pt idx="17">
                  <c:v>29373</c:v>
                </c:pt>
                <c:pt idx="18">
                  <c:v>29403</c:v>
                </c:pt>
                <c:pt idx="19">
                  <c:v>29434</c:v>
                </c:pt>
                <c:pt idx="20">
                  <c:v>29465</c:v>
                </c:pt>
                <c:pt idx="21">
                  <c:v>29495</c:v>
                </c:pt>
                <c:pt idx="22">
                  <c:v>29526</c:v>
                </c:pt>
                <c:pt idx="23">
                  <c:v>29556</c:v>
                </c:pt>
                <c:pt idx="24">
                  <c:v>29587</c:v>
                </c:pt>
                <c:pt idx="25">
                  <c:v>29618</c:v>
                </c:pt>
                <c:pt idx="26">
                  <c:v>29646</c:v>
                </c:pt>
                <c:pt idx="27">
                  <c:v>29677</c:v>
                </c:pt>
                <c:pt idx="28">
                  <c:v>29707</c:v>
                </c:pt>
                <c:pt idx="29">
                  <c:v>29738</c:v>
                </c:pt>
                <c:pt idx="30">
                  <c:v>29768</c:v>
                </c:pt>
                <c:pt idx="31">
                  <c:v>29799</c:v>
                </c:pt>
                <c:pt idx="32">
                  <c:v>29830</c:v>
                </c:pt>
                <c:pt idx="33">
                  <c:v>29860</c:v>
                </c:pt>
                <c:pt idx="34">
                  <c:v>29891</c:v>
                </c:pt>
                <c:pt idx="35">
                  <c:v>29921</c:v>
                </c:pt>
                <c:pt idx="36">
                  <c:v>29952</c:v>
                </c:pt>
                <c:pt idx="37">
                  <c:v>29983</c:v>
                </c:pt>
                <c:pt idx="38">
                  <c:v>30011</c:v>
                </c:pt>
                <c:pt idx="39">
                  <c:v>30042</c:v>
                </c:pt>
                <c:pt idx="40">
                  <c:v>30072</c:v>
                </c:pt>
                <c:pt idx="41">
                  <c:v>30103</c:v>
                </c:pt>
                <c:pt idx="42">
                  <c:v>30133</c:v>
                </c:pt>
                <c:pt idx="43">
                  <c:v>30164</c:v>
                </c:pt>
                <c:pt idx="44">
                  <c:v>30195</c:v>
                </c:pt>
                <c:pt idx="45">
                  <c:v>30225</c:v>
                </c:pt>
                <c:pt idx="46">
                  <c:v>30256</c:v>
                </c:pt>
                <c:pt idx="47">
                  <c:v>30286</c:v>
                </c:pt>
                <c:pt idx="48">
                  <c:v>30317</c:v>
                </c:pt>
                <c:pt idx="49">
                  <c:v>30348</c:v>
                </c:pt>
                <c:pt idx="50">
                  <c:v>30376</c:v>
                </c:pt>
                <c:pt idx="51">
                  <c:v>30407</c:v>
                </c:pt>
                <c:pt idx="52">
                  <c:v>30437</c:v>
                </c:pt>
                <c:pt idx="53">
                  <c:v>30468</c:v>
                </c:pt>
                <c:pt idx="54">
                  <c:v>30498</c:v>
                </c:pt>
                <c:pt idx="55">
                  <c:v>30529</c:v>
                </c:pt>
                <c:pt idx="56">
                  <c:v>30560</c:v>
                </c:pt>
                <c:pt idx="57">
                  <c:v>30590</c:v>
                </c:pt>
                <c:pt idx="58">
                  <c:v>30621</c:v>
                </c:pt>
                <c:pt idx="59">
                  <c:v>30651</c:v>
                </c:pt>
                <c:pt idx="60">
                  <c:v>30682</c:v>
                </c:pt>
                <c:pt idx="61">
                  <c:v>30713</c:v>
                </c:pt>
                <c:pt idx="62">
                  <c:v>30742</c:v>
                </c:pt>
                <c:pt idx="63">
                  <c:v>30773</c:v>
                </c:pt>
                <c:pt idx="64">
                  <c:v>30803</c:v>
                </c:pt>
                <c:pt idx="65">
                  <c:v>30834</c:v>
                </c:pt>
                <c:pt idx="66">
                  <c:v>30864</c:v>
                </c:pt>
                <c:pt idx="67">
                  <c:v>30895</c:v>
                </c:pt>
                <c:pt idx="68">
                  <c:v>30926</c:v>
                </c:pt>
                <c:pt idx="69">
                  <c:v>30956</c:v>
                </c:pt>
                <c:pt idx="70">
                  <c:v>30987</c:v>
                </c:pt>
                <c:pt idx="71">
                  <c:v>31017</c:v>
                </c:pt>
                <c:pt idx="72">
                  <c:v>31048</c:v>
                </c:pt>
                <c:pt idx="73">
                  <c:v>31079</c:v>
                </c:pt>
                <c:pt idx="74">
                  <c:v>31107</c:v>
                </c:pt>
                <c:pt idx="75">
                  <c:v>31138</c:v>
                </c:pt>
                <c:pt idx="76">
                  <c:v>31168</c:v>
                </c:pt>
                <c:pt idx="77">
                  <c:v>31199</c:v>
                </c:pt>
                <c:pt idx="78">
                  <c:v>31229</c:v>
                </c:pt>
                <c:pt idx="79">
                  <c:v>31260</c:v>
                </c:pt>
                <c:pt idx="80">
                  <c:v>31291</c:v>
                </c:pt>
                <c:pt idx="81">
                  <c:v>31321</c:v>
                </c:pt>
                <c:pt idx="82">
                  <c:v>31352</c:v>
                </c:pt>
                <c:pt idx="83">
                  <c:v>31382</c:v>
                </c:pt>
                <c:pt idx="84">
                  <c:v>31413</c:v>
                </c:pt>
                <c:pt idx="85">
                  <c:v>31444</c:v>
                </c:pt>
                <c:pt idx="86">
                  <c:v>31472</c:v>
                </c:pt>
                <c:pt idx="87">
                  <c:v>31503</c:v>
                </c:pt>
                <c:pt idx="88">
                  <c:v>31533</c:v>
                </c:pt>
                <c:pt idx="89">
                  <c:v>31564</c:v>
                </c:pt>
                <c:pt idx="90">
                  <c:v>31594</c:v>
                </c:pt>
                <c:pt idx="91">
                  <c:v>31625</c:v>
                </c:pt>
                <c:pt idx="92">
                  <c:v>31656</c:v>
                </c:pt>
                <c:pt idx="93">
                  <c:v>31686</c:v>
                </c:pt>
                <c:pt idx="94">
                  <c:v>31717</c:v>
                </c:pt>
                <c:pt idx="95">
                  <c:v>31747</c:v>
                </c:pt>
                <c:pt idx="96">
                  <c:v>31778</c:v>
                </c:pt>
                <c:pt idx="97">
                  <c:v>31809</c:v>
                </c:pt>
                <c:pt idx="98">
                  <c:v>31837</c:v>
                </c:pt>
                <c:pt idx="99">
                  <c:v>31868</c:v>
                </c:pt>
                <c:pt idx="100">
                  <c:v>31898</c:v>
                </c:pt>
                <c:pt idx="101">
                  <c:v>31929</c:v>
                </c:pt>
                <c:pt idx="102">
                  <c:v>31959</c:v>
                </c:pt>
                <c:pt idx="103">
                  <c:v>31990</c:v>
                </c:pt>
                <c:pt idx="104">
                  <c:v>32021</c:v>
                </c:pt>
                <c:pt idx="105">
                  <c:v>32051</c:v>
                </c:pt>
                <c:pt idx="106">
                  <c:v>32082</c:v>
                </c:pt>
                <c:pt idx="107">
                  <c:v>32112</c:v>
                </c:pt>
                <c:pt idx="108">
                  <c:v>32143</c:v>
                </c:pt>
                <c:pt idx="109">
                  <c:v>32174</c:v>
                </c:pt>
                <c:pt idx="110">
                  <c:v>32203</c:v>
                </c:pt>
                <c:pt idx="111">
                  <c:v>32234</c:v>
                </c:pt>
                <c:pt idx="112">
                  <c:v>32264</c:v>
                </c:pt>
                <c:pt idx="113">
                  <c:v>32295</c:v>
                </c:pt>
                <c:pt idx="114">
                  <c:v>32325</c:v>
                </c:pt>
                <c:pt idx="115">
                  <c:v>32356</c:v>
                </c:pt>
                <c:pt idx="116">
                  <c:v>32387</c:v>
                </c:pt>
                <c:pt idx="117">
                  <c:v>32417</c:v>
                </c:pt>
                <c:pt idx="118">
                  <c:v>32448</c:v>
                </c:pt>
                <c:pt idx="119">
                  <c:v>32478</c:v>
                </c:pt>
                <c:pt idx="120">
                  <c:v>32509</c:v>
                </c:pt>
                <c:pt idx="121">
                  <c:v>32540</c:v>
                </c:pt>
                <c:pt idx="122">
                  <c:v>32568</c:v>
                </c:pt>
                <c:pt idx="123">
                  <c:v>32599</c:v>
                </c:pt>
                <c:pt idx="124">
                  <c:v>32629</c:v>
                </c:pt>
                <c:pt idx="125">
                  <c:v>32660</c:v>
                </c:pt>
                <c:pt idx="126">
                  <c:v>32690</c:v>
                </c:pt>
                <c:pt idx="127">
                  <c:v>32721</c:v>
                </c:pt>
                <c:pt idx="128">
                  <c:v>32752</c:v>
                </c:pt>
                <c:pt idx="129">
                  <c:v>32782</c:v>
                </c:pt>
                <c:pt idx="130">
                  <c:v>32813</c:v>
                </c:pt>
                <c:pt idx="131">
                  <c:v>32843</c:v>
                </c:pt>
                <c:pt idx="132">
                  <c:v>32874</c:v>
                </c:pt>
                <c:pt idx="133">
                  <c:v>32905</c:v>
                </c:pt>
                <c:pt idx="134">
                  <c:v>32933</c:v>
                </c:pt>
                <c:pt idx="135">
                  <c:v>32964</c:v>
                </c:pt>
                <c:pt idx="136">
                  <c:v>32994</c:v>
                </c:pt>
                <c:pt idx="137">
                  <c:v>33025</c:v>
                </c:pt>
                <c:pt idx="138">
                  <c:v>33055</c:v>
                </c:pt>
                <c:pt idx="139">
                  <c:v>33086</c:v>
                </c:pt>
                <c:pt idx="140">
                  <c:v>33117</c:v>
                </c:pt>
                <c:pt idx="141">
                  <c:v>33147</c:v>
                </c:pt>
                <c:pt idx="142">
                  <c:v>33178</c:v>
                </c:pt>
                <c:pt idx="143">
                  <c:v>33208</c:v>
                </c:pt>
                <c:pt idx="144">
                  <c:v>33239</c:v>
                </c:pt>
                <c:pt idx="145">
                  <c:v>33270</c:v>
                </c:pt>
                <c:pt idx="146">
                  <c:v>33298</c:v>
                </c:pt>
                <c:pt idx="147">
                  <c:v>33329</c:v>
                </c:pt>
                <c:pt idx="148">
                  <c:v>33359</c:v>
                </c:pt>
                <c:pt idx="149">
                  <c:v>33390</c:v>
                </c:pt>
                <c:pt idx="150">
                  <c:v>33420</c:v>
                </c:pt>
                <c:pt idx="151">
                  <c:v>33451</c:v>
                </c:pt>
                <c:pt idx="152">
                  <c:v>33482</c:v>
                </c:pt>
                <c:pt idx="153">
                  <c:v>33512</c:v>
                </c:pt>
                <c:pt idx="154">
                  <c:v>33543</c:v>
                </c:pt>
                <c:pt idx="155">
                  <c:v>33573</c:v>
                </c:pt>
                <c:pt idx="156">
                  <c:v>33604</c:v>
                </c:pt>
                <c:pt idx="157">
                  <c:v>33635</c:v>
                </c:pt>
                <c:pt idx="158">
                  <c:v>33664</c:v>
                </c:pt>
                <c:pt idx="159">
                  <c:v>33695</c:v>
                </c:pt>
                <c:pt idx="160">
                  <c:v>33725</c:v>
                </c:pt>
                <c:pt idx="161">
                  <c:v>33756</c:v>
                </c:pt>
                <c:pt idx="162">
                  <c:v>33786</c:v>
                </c:pt>
                <c:pt idx="163">
                  <c:v>33817</c:v>
                </c:pt>
                <c:pt idx="164">
                  <c:v>33848</c:v>
                </c:pt>
                <c:pt idx="165">
                  <c:v>33878</c:v>
                </c:pt>
                <c:pt idx="166">
                  <c:v>33909</c:v>
                </c:pt>
                <c:pt idx="167">
                  <c:v>33939</c:v>
                </c:pt>
                <c:pt idx="168">
                  <c:v>33970</c:v>
                </c:pt>
                <c:pt idx="169">
                  <c:v>34001</c:v>
                </c:pt>
                <c:pt idx="170">
                  <c:v>34029</c:v>
                </c:pt>
                <c:pt idx="171">
                  <c:v>34060</c:v>
                </c:pt>
                <c:pt idx="172">
                  <c:v>34090</c:v>
                </c:pt>
                <c:pt idx="173">
                  <c:v>34121</c:v>
                </c:pt>
                <c:pt idx="174">
                  <c:v>34151</c:v>
                </c:pt>
                <c:pt idx="175">
                  <c:v>34182</c:v>
                </c:pt>
                <c:pt idx="176">
                  <c:v>34213</c:v>
                </c:pt>
                <c:pt idx="177">
                  <c:v>34243</c:v>
                </c:pt>
                <c:pt idx="178">
                  <c:v>34274</c:v>
                </c:pt>
                <c:pt idx="179">
                  <c:v>34304</c:v>
                </c:pt>
                <c:pt idx="180">
                  <c:v>34335</c:v>
                </c:pt>
                <c:pt idx="181">
                  <c:v>34366</c:v>
                </c:pt>
                <c:pt idx="182">
                  <c:v>34394</c:v>
                </c:pt>
                <c:pt idx="183">
                  <c:v>34425</c:v>
                </c:pt>
                <c:pt idx="184">
                  <c:v>34455</c:v>
                </c:pt>
                <c:pt idx="185">
                  <c:v>34486</c:v>
                </c:pt>
                <c:pt idx="186">
                  <c:v>34516</c:v>
                </c:pt>
                <c:pt idx="187">
                  <c:v>34547</c:v>
                </c:pt>
                <c:pt idx="188">
                  <c:v>34578</c:v>
                </c:pt>
                <c:pt idx="189">
                  <c:v>34608</c:v>
                </c:pt>
                <c:pt idx="190">
                  <c:v>34639</c:v>
                </c:pt>
                <c:pt idx="191">
                  <c:v>34669</c:v>
                </c:pt>
                <c:pt idx="192">
                  <c:v>34700</c:v>
                </c:pt>
                <c:pt idx="193">
                  <c:v>34731</c:v>
                </c:pt>
                <c:pt idx="194">
                  <c:v>34759</c:v>
                </c:pt>
                <c:pt idx="195">
                  <c:v>34790</c:v>
                </c:pt>
                <c:pt idx="196">
                  <c:v>34820</c:v>
                </c:pt>
                <c:pt idx="197">
                  <c:v>34851</c:v>
                </c:pt>
                <c:pt idx="198">
                  <c:v>34881</c:v>
                </c:pt>
                <c:pt idx="199">
                  <c:v>34912</c:v>
                </c:pt>
                <c:pt idx="200">
                  <c:v>34943</c:v>
                </c:pt>
                <c:pt idx="201">
                  <c:v>34973</c:v>
                </c:pt>
                <c:pt idx="202">
                  <c:v>35004</c:v>
                </c:pt>
                <c:pt idx="203">
                  <c:v>35034</c:v>
                </c:pt>
                <c:pt idx="204">
                  <c:v>35065</c:v>
                </c:pt>
                <c:pt idx="205">
                  <c:v>35096</c:v>
                </c:pt>
                <c:pt idx="206">
                  <c:v>35125</c:v>
                </c:pt>
                <c:pt idx="207">
                  <c:v>35156</c:v>
                </c:pt>
                <c:pt idx="208">
                  <c:v>35186</c:v>
                </c:pt>
                <c:pt idx="209">
                  <c:v>35217</c:v>
                </c:pt>
                <c:pt idx="210">
                  <c:v>35247</c:v>
                </c:pt>
                <c:pt idx="211">
                  <c:v>35278</c:v>
                </c:pt>
                <c:pt idx="212">
                  <c:v>35309</c:v>
                </c:pt>
                <c:pt idx="213">
                  <c:v>35339</c:v>
                </c:pt>
                <c:pt idx="214">
                  <c:v>35370</c:v>
                </c:pt>
                <c:pt idx="215">
                  <c:v>35400</c:v>
                </c:pt>
                <c:pt idx="216">
                  <c:v>35431</c:v>
                </c:pt>
                <c:pt idx="217">
                  <c:v>35462</c:v>
                </c:pt>
                <c:pt idx="218">
                  <c:v>35490</c:v>
                </c:pt>
                <c:pt idx="219">
                  <c:v>35521</c:v>
                </c:pt>
                <c:pt idx="220">
                  <c:v>35551</c:v>
                </c:pt>
                <c:pt idx="221">
                  <c:v>35582</c:v>
                </c:pt>
                <c:pt idx="222">
                  <c:v>35612</c:v>
                </c:pt>
                <c:pt idx="223">
                  <c:v>35643</c:v>
                </c:pt>
                <c:pt idx="224">
                  <c:v>35674</c:v>
                </c:pt>
                <c:pt idx="225">
                  <c:v>35704</c:v>
                </c:pt>
                <c:pt idx="226">
                  <c:v>35735</c:v>
                </c:pt>
                <c:pt idx="227">
                  <c:v>35765</c:v>
                </c:pt>
                <c:pt idx="228">
                  <c:v>35796</c:v>
                </c:pt>
                <c:pt idx="229">
                  <c:v>35827</c:v>
                </c:pt>
                <c:pt idx="230">
                  <c:v>35855</c:v>
                </c:pt>
                <c:pt idx="231">
                  <c:v>35886</c:v>
                </c:pt>
                <c:pt idx="232">
                  <c:v>35916</c:v>
                </c:pt>
                <c:pt idx="233">
                  <c:v>35947</c:v>
                </c:pt>
                <c:pt idx="234">
                  <c:v>35977</c:v>
                </c:pt>
                <c:pt idx="235">
                  <c:v>36008</c:v>
                </c:pt>
                <c:pt idx="236">
                  <c:v>36039</c:v>
                </c:pt>
                <c:pt idx="237">
                  <c:v>36069</c:v>
                </c:pt>
                <c:pt idx="238">
                  <c:v>36100</c:v>
                </c:pt>
                <c:pt idx="239">
                  <c:v>36130</c:v>
                </c:pt>
                <c:pt idx="240">
                  <c:v>36161</c:v>
                </c:pt>
                <c:pt idx="241">
                  <c:v>36192</c:v>
                </c:pt>
                <c:pt idx="242">
                  <c:v>36220</c:v>
                </c:pt>
                <c:pt idx="243">
                  <c:v>36251</c:v>
                </c:pt>
                <c:pt idx="244">
                  <c:v>36281</c:v>
                </c:pt>
                <c:pt idx="245">
                  <c:v>36312</c:v>
                </c:pt>
                <c:pt idx="246">
                  <c:v>36342</c:v>
                </c:pt>
                <c:pt idx="247">
                  <c:v>36373</c:v>
                </c:pt>
                <c:pt idx="248">
                  <c:v>36404</c:v>
                </c:pt>
                <c:pt idx="249">
                  <c:v>36434</c:v>
                </c:pt>
                <c:pt idx="250">
                  <c:v>36465</c:v>
                </c:pt>
                <c:pt idx="251">
                  <c:v>36495</c:v>
                </c:pt>
                <c:pt idx="252">
                  <c:v>36526</c:v>
                </c:pt>
                <c:pt idx="253">
                  <c:v>36557</c:v>
                </c:pt>
                <c:pt idx="254">
                  <c:v>36586</c:v>
                </c:pt>
                <c:pt idx="255">
                  <c:v>36617</c:v>
                </c:pt>
                <c:pt idx="256">
                  <c:v>36647</c:v>
                </c:pt>
                <c:pt idx="257">
                  <c:v>36678</c:v>
                </c:pt>
                <c:pt idx="258">
                  <c:v>36708</c:v>
                </c:pt>
                <c:pt idx="259">
                  <c:v>36739</c:v>
                </c:pt>
                <c:pt idx="260">
                  <c:v>36770</c:v>
                </c:pt>
                <c:pt idx="261">
                  <c:v>36800</c:v>
                </c:pt>
                <c:pt idx="262">
                  <c:v>36831</c:v>
                </c:pt>
                <c:pt idx="263">
                  <c:v>36861</c:v>
                </c:pt>
                <c:pt idx="264">
                  <c:v>36892</c:v>
                </c:pt>
                <c:pt idx="265">
                  <c:v>36923</c:v>
                </c:pt>
                <c:pt idx="266">
                  <c:v>36951</c:v>
                </c:pt>
                <c:pt idx="267">
                  <c:v>36982</c:v>
                </c:pt>
                <c:pt idx="268">
                  <c:v>37012</c:v>
                </c:pt>
                <c:pt idx="269">
                  <c:v>37043</c:v>
                </c:pt>
                <c:pt idx="270">
                  <c:v>37073</c:v>
                </c:pt>
                <c:pt idx="271">
                  <c:v>37104</c:v>
                </c:pt>
                <c:pt idx="272">
                  <c:v>37135</c:v>
                </c:pt>
                <c:pt idx="273">
                  <c:v>37165</c:v>
                </c:pt>
                <c:pt idx="274">
                  <c:v>37196</c:v>
                </c:pt>
                <c:pt idx="275">
                  <c:v>37226</c:v>
                </c:pt>
                <c:pt idx="276">
                  <c:v>37257</c:v>
                </c:pt>
                <c:pt idx="277">
                  <c:v>37288</c:v>
                </c:pt>
                <c:pt idx="278">
                  <c:v>37316</c:v>
                </c:pt>
                <c:pt idx="279">
                  <c:v>37347</c:v>
                </c:pt>
                <c:pt idx="280">
                  <c:v>37377</c:v>
                </c:pt>
                <c:pt idx="281">
                  <c:v>37408</c:v>
                </c:pt>
                <c:pt idx="282">
                  <c:v>37438</c:v>
                </c:pt>
                <c:pt idx="283">
                  <c:v>37469</c:v>
                </c:pt>
                <c:pt idx="284">
                  <c:v>37500</c:v>
                </c:pt>
                <c:pt idx="285">
                  <c:v>37530</c:v>
                </c:pt>
                <c:pt idx="286">
                  <c:v>37561</c:v>
                </c:pt>
                <c:pt idx="287">
                  <c:v>37591</c:v>
                </c:pt>
                <c:pt idx="288">
                  <c:v>37622</c:v>
                </c:pt>
                <c:pt idx="289">
                  <c:v>37653</c:v>
                </c:pt>
                <c:pt idx="290">
                  <c:v>37681</c:v>
                </c:pt>
                <c:pt idx="291">
                  <c:v>37712</c:v>
                </c:pt>
                <c:pt idx="292">
                  <c:v>37742</c:v>
                </c:pt>
                <c:pt idx="293">
                  <c:v>37773</c:v>
                </c:pt>
                <c:pt idx="294">
                  <c:v>37803</c:v>
                </c:pt>
                <c:pt idx="295">
                  <c:v>37834</c:v>
                </c:pt>
                <c:pt idx="296">
                  <c:v>37865</c:v>
                </c:pt>
                <c:pt idx="297">
                  <c:v>37895</c:v>
                </c:pt>
                <c:pt idx="298">
                  <c:v>37926</c:v>
                </c:pt>
                <c:pt idx="299">
                  <c:v>37956</c:v>
                </c:pt>
                <c:pt idx="300">
                  <c:v>37987</c:v>
                </c:pt>
                <c:pt idx="301">
                  <c:v>38018</c:v>
                </c:pt>
                <c:pt idx="302">
                  <c:v>38047</c:v>
                </c:pt>
                <c:pt idx="303">
                  <c:v>38078</c:v>
                </c:pt>
                <c:pt idx="304">
                  <c:v>38108</c:v>
                </c:pt>
                <c:pt idx="305">
                  <c:v>38139</c:v>
                </c:pt>
                <c:pt idx="306">
                  <c:v>38169</c:v>
                </c:pt>
                <c:pt idx="307">
                  <c:v>38200</c:v>
                </c:pt>
                <c:pt idx="308">
                  <c:v>38231</c:v>
                </c:pt>
                <c:pt idx="309">
                  <c:v>38261</c:v>
                </c:pt>
                <c:pt idx="310">
                  <c:v>38292</c:v>
                </c:pt>
                <c:pt idx="311">
                  <c:v>38322</c:v>
                </c:pt>
                <c:pt idx="312">
                  <c:v>38353</c:v>
                </c:pt>
                <c:pt idx="313">
                  <c:v>38384</c:v>
                </c:pt>
                <c:pt idx="314">
                  <c:v>38412</c:v>
                </c:pt>
                <c:pt idx="315">
                  <c:v>38443</c:v>
                </c:pt>
                <c:pt idx="316">
                  <c:v>38473</c:v>
                </c:pt>
                <c:pt idx="317">
                  <c:v>38504</c:v>
                </c:pt>
                <c:pt idx="318">
                  <c:v>38534</c:v>
                </c:pt>
                <c:pt idx="319">
                  <c:v>38565</c:v>
                </c:pt>
                <c:pt idx="320">
                  <c:v>38596</c:v>
                </c:pt>
                <c:pt idx="321">
                  <c:v>38626</c:v>
                </c:pt>
                <c:pt idx="322">
                  <c:v>38657</c:v>
                </c:pt>
                <c:pt idx="323">
                  <c:v>38687</c:v>
                </c:pt>
                <c:pt idx="324">
                  <c:v>38718</c:v>
                </c:pt>
                <c:pt idx="325">
                  <c:v>38749</c:v>
                </c:pt>
                <c:pt idx="326">
                  <c:v>38777</c:v>
                </c:pt>
                <c:pt idx="327">
                  <c:v>38808</c:v>
                </c:pt>
                <c:pt idx="328">
                  <c:v>38838</c:v>
                </c:pt>
                <c:pt idx="329">
                  <c:v>38869</c:v>
                </c:pt>
                <c:pt idx="330">
                  <c:v>38899</c:v>
                </c:pt>
                <c:pt idx="331">
                  <c:v>38930</c:v>
                </c:pt>
                <c:pt idx="332">
                  <c:v>38961</c:v>
                </c:pt>
                <c:pt idx="333">
                  <c:v>38991</c:v>
                </c:pt>
                <c:pt idx="334">
                  <c:v>39022</c:v>
                </c:pt>
                <c:pt idx="335">
                  <c:v>39052</c:v>
                </c:pt>
                <c:pt idx="336">
                  <c:v>39083</c:v>
                </c:pt>
                <c:pt idx="337">
                  <c:v>39114</c:v>
                </c:pt>
                <c:pt idx="338">
                  <c:v>39142</c:v>
                </c:pt>
                <c:pt idx="339">
                  <c:v>39173</c:v>
                </c:pt>
                <c:pt idx="340">
                  <c:v>39203</c:v>
                </c:pt>
                <c:pt idx="341">
                  <c:v>39234</c:v>
                </c:pt>
                <c:pt idx="342">
                  <c:v>39264</c:v>
                </c:pt>
                <c:pt idx="343">
                  <c:v>39295</c:v>
                </c:pt>
                <c:pt idx="344">
                  <c:v>39326</c:v>
                </c:pt>
                <c:pt idx="345">
                  <c:v>39356</c:v>
                </c:pt>
                <c:pt idx="346">
                  <c:v>39387</c:v>
                </c:pt>
                <c:pt idx="347">
                  <c:v>39417</c:v>
                </c:pt>
                <c:pt idx="348">
                  <c:v>39448</c:v>
                </c:pt>
                <c:pt idx="349">
                  <c:v>39479</c:v>
                </c:pt>
                <c:pt idx="350">
                  <c:v>39508</c:v>
                </c:pt>
                <c:pt idx="351">
                  <c:v>39539</c:v>
                </c:pt>
                <c:pt idx="352">
                  <c:v>39569</c:v>
                </c:pt>
                <c:pt idx="353">
                  <c:v>39600</c:v>
                </c:pt>
                <c:pt idx="354">
                  <c:v>39630</c:v>
                </c:pt>
                <c:pt idx="355">
                  <c:v>39661</c:v>
                </c:pt>
                <c:pt idx="356">
                  <c:v>39692</c:v>
                </c:pt>
                <c:pt idx="357">
                  <c:v>39722</c:v>
                </c:pt>
                <c:pt idx="358">
                  <c:v>39753</c:v>
                </c:pt>
                <c:pt idx="359">
                  <c:v>39783</c:v>
                </c:pt>
                <c:pt idx="360">
                  <c:v>39814</c:v>
                </c:pt>
                <c:pt idx="361">
                  <c:v>39845</c:v>
                </c:pt>
                <c:pt idx="362">
                  <c:v>39873</c:v>
                </c:pt>
                <c:pt idx="363">
                  <c:v>39904</c:v>
                </c:pt>
                <c:pt idx="364">
                  <c:v>39934</c:v>
                </c:pt>
                <c:pt idx="365">
                  <c:v>39965</c:v>
                </c:pt>
                <c:pt idx="366">
                  <c:v>39995</c:v>
                </c:pt>
                <c:pt idx="367">
                  <c:v>40026</c:v>
                </c:pt>
                <c:pt idx="368">
                  <c:v>40057</c:v>
                </c:pt>
                <c:pt idx="369">
                  <c:v>40087</c:v>
                </c:pt>
                <c:pt idx="370">
                  <c:v>40118</c:v>
                </c:pt>
                <c:pt idx="371">
                  <c:v>40148</c:v>
                </c:pt>
                <c:pt idx="372">
                  <c:v>40179</c:v>
                </c:pt>
                <c:pt idx="373">
                  <c:v>40210</c:v>
                </c:pt>
                <c:pt idx="374">
                  <c:v>40238</c:v>
                </c:pt>
                <c:pt idx="375">
                  <c:v>40269</c:v>
                </c:pt>
                <c:pt idx="376">
                  <c:v>40299</c:v>
                </c:pt>
                <c:pt idx="377">
                  <c:v>40330</c:v>
                </c:pt>
                <c:pt idx="378">
                  <c:v>40360</c:v>
                </c:pt>
                <c:pt idx="379">
                  <c:v>40391</c:v>
                </c:pt>
                <c:pt idx="380">
                  <c:v>40422</c:v>
                </c:pt>
                <c:pt idx="381">
                  <c:v>40452</c:v>
                </c:pt>
                <c:pt idx="382">
                  <c:v>40483</c:v>
                </c:pt>
                <c:pt idx="383">
                  <c:v>40513</c:v>
                </c:pt>
                <c:pt idx="384">
                  <c:v>40544</c:v>
                </c:pt>
                <c:pt idx="385">
                  <c:v>40575</c:v>
                </c:pt>
                <c:pt idx="386">
                  <c:v>40603</c:v>
                </c:pt>
                <c:pt idx="387">
                  <c:v>40634</c:v>
                </c:pt>
                <c:pt idx="388">
                  <c:v>40664</c:v>
                </c:pt>
                <c:pt idx="389">
                  <c:v>40695</c:v>
                </c:pt>
                <c:pt idx="390">
                  <c:v>40725</c:v>
                </c:pt>
                <c:pt idx="391">
                  <c:v>40756</c:v>
                </c:pt>
                <c:pt idx="392">
                  <c:v>40787</c:v>
                </c:pt>
                <c:pt idx="393">
                  <c:v>40817</c:v>
                </c:pt>
                <c:pt idx="394">
                  <c:v>40848</c:v>
                </c:pt>
                <c:pt idx="395">
                  <c:v>40878</c:v>
                </c:pt>
                <c:pt idx="396">
                  <c:v>40909</c:v>
                </c:pt>
                <c:pt idx="397">
                  <c:v>40940</c:v>
                </c:pt>
                <c:pt idx="398">
                  <c:v>40969</c:v>
                </c:pt>
                <c:pt idx="399">
                  <c:v>41000</c:v>
                </c:pt>
                <c:pt idx="400">
                  <c:v>41030</c:v>
                </c:pt>
                <c:pt idx="401">
                  <c:v>41061</c:v>
                </c:pt>
                <c:pt idx="402">
                  <c:v>41091</c:v>
                </c:pt>
                <c:pt idx="403">
                  <c:v>41122</c:v>
                </c:pt>
                <c:pt idx="404">
                  <c:v>41153</c:v>
                </c:pt>
                <c:pt idx="405">
                  <c:v>41183</c:v>
                </c:pt>
                <c:pt idx="406">
                  <c:v>41214</c:v>
                </c:pt>
                <c:pt idx="407">
                  <c:v>41244</c:v>
                </c:pt>
                <c:pt idx="408">
                  <c:v>41275</c:v>
                </c:pt>
                <c:pt idx="409">
                  <c:v>41306</c:v>
                </c:pt>
                <c:pt idx="410">
                  <c:v>41334</c:v>
                </c:pt>
                <c:pt idx="411">
                  <c:v>41365</c:v>
                </c:pt>
                <c:pt idx="412">
                  <c:v>41395</c:v>
                </c:pt>
                <c:pt idx="413">
                  <c:v>41426</c:v>
                </c:pt>
                <c:pt idx="414">
                  <c:v>41456</c:v>
                </c:pt>
                <c:pt idx="415">
                  <c:v>41487</c:v>
                </c:pt>
                <c:pt idx="416">
                  <c:v>41518</c:v>
                </c:pt>
                <c:pt idx="417">
                  <c:v>41548</c:v>
                </c:pt>
                <c:pt idx="418">
                  <c:v>41579</c:v>
                </c:pt>
                <c:pt idx="419">
                  <c:v>41609</c:v>
                </c:pt>
                <c:pt idx="420">
                  <c:v>41640</c:v>
                </c:pt>
                <c:pt idx="421">
                  <c:v>41671</c:v>
                </c:pt>
                <c:pt idx="422">
                  <c:v>41699</c:v>
                </c:pt>
                <c:pt idx="423">
                  <c:v>41730</c:v>
                </c:pt>
                <c:pt idx="424">
                  <c:v>41760</c:v>
                </c:pt>
                <c:pt idx="425">
                  <c:v>41791</c:v>
                </c:pt>
                <c:pt idx="426">
                  <c:v>41821</c:v>
                </c:pt>
                <c:pt idx="427">
                  <c:v>41852</c:v>
                </c:pt>
                <c:pt idx="428">
                  <c:v>41883</c:v>
                </c:pt>
                <c:pt idx="429">
                  <c:v>41913</c:v>
                </c:pt>
                <c:pt idx="430">
                  <c:v>41944</c:v>
                </c:pt>
                <c:pt idx="431">
                  <c:v>41974</c:v>
                </c:pt>
                <c:pt idx="432">
                  <c:v>42005</c:v>
                </c:pt>
                <c:pt idx="433">
                  <c:v>42036</c:v>
                </c:pt>
                <c:pt idx="434">
                  <c:v>42064</c:v>
                </c:pt>
                <c:pt idx="435">
                  <c:v>42095</c:v>
                </c:pt>
                <c:pt idx="436">
                  <c:v>42125</c:v>
                </c:pt>
                <c:pt idx="437">
                  <c:v>42156</c:v>
                </c:pt>
                <c:pt idx="438">
                  <c:v>42186</c:v>
                </c:pt>
                <c:pt idx="439">
                  <c:v>42217</c:v>
                </c:pt>
                <c:pt idx="440">
                  <c:v>42248</c:v>
                </c:pt>
                <c:pt idx="441">
                  <c:v>42278</c:v>
                </c:pt>
                <c:pt idx="442">
                  <c:v>42309</c:v>
                </c:pt>
                <c:pt idx="443">
                  <c:v>42339</c:v>
                </c:pt>
                <c:pt idx="444">
                  <c:v>42370</c:v>
                </c:pt>
                <c:pt idx="445">
                  <c:v>42401</c:v>
                </c:pt>
                <c:pt idx="446">
                  <c:v>42430</c:v>
                </c:pt>
                <c:pt idx="447">
                  <c:v>42461</c:v>
                </c:pt>
                <c:pt idx="448">
                  <c:v>42491</c:v>
                </c:pt>
                <c:pt idx="449">
                  <c:v>42522</c:v>
                </c:pt>
                <c:pt idx="450">
                  <c:v>42552</c:v>
                </c:pt>
                <c:pt idx="451">
                  <c:v>42583</c:v>
                </c:pt>
                <c:pt idx="452">
                  <c:v>42614</c:v>
                </c:pt>
                <c:pt idx="453">
                  <c:v>42644</c:v>
                </c:pt>
                <c:pt idx="454">
                  <c:v>42675</c:v>
                </c:pt>
                <c:pt idx="455">
                  <c:v>42705</c:v>
                </c:pt>
              </c:numCache>
            </c:numRef>
          </c:cat>
          <c:val>
            <c:numRef>
              <c:f>'Diesel-M'!$E$41:$E$496</c:f>
              <c:numCache>
                <c:formatCode>General</c:formatCode>
                <c:ptCount val="456"/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28055296"/>
        <c:axId val="228061184"/>
      </c:barChart>
      <c:lineChart>
        <c:grouping val="standard"/>
        <c:varyColors val="0"/>
        <c:ser>
          <c:idx val="0"/>
          <c:order val="0"/>
          <c:tx>
            <c:v>Nominal Price</c:v>
          </c:tx>
          <c:spPr>
            <a:ln w="25400">
              <a:solidFill>
                <a:schemeClr val="accent3"/>
              </a:solidFill>
              <a:prstDash val="solid"/>
            </a:ln>
          </c:spPr>
          <c:marker>
            <c:symbol val="none"/>
          </c:marker>
          <c:cat>
            <c:numRef>
              <c:f>'Diesel-M'!$A$41:$A$496</c:f>
              <c:numCache>
                <c:formatCode>mmmm\ yyyy</c:formatCode>
                <c:ptCount val="456"/>
                <c:pt idx="0">
                  <c:v>28856</c:v>
                </c:pt>
                <c:pt idx="1">
                  <c:v>28887</c:v>
                </c:pt>
                <c:pt idx="2">
                  <c:v>28915</c:v>
                </c:pt>
                <c:pt idx="3">
                  <c:v>28946</c:v>
                </c:pt>
                <c:pt idx="4">
                  <c:v>28976</c:v>
                </c:pt>
                <c:pt idx="5">
                  <c:v>29007</c:v>
                </c:pt>
                <c:pt idx="6">
                  <c:v>29037</c:v>
                </c:pt>
                <c:pt idx="7">
                  <c:v>29068</c:v>
                </c:pt>
                <c:pt idx="8">
                  <c:v>29099</c:v>
                </c:pt>
                <c:pt idx="9">
                  <c:v>29129</c:v>
                </c:pt>
                <c:pt idx="10">
                  <c:v>29160</c:v>
                </c:pt>
                <c:pt idx="11">
                  <c:v>29190</c:v>
                </c:pt>
                <c:pt idx="12">
                  <c:v>29221</c:v>
                </c:pt>
                <c:pt idx="13">
                  <c:v>29252</c:v>
                </c:pt>
                <c:pt idx="14">
                  <c:v>29281</c:v>
                </c:pt>
                <c:pt idx="15">
                  <c:v>29312</c:v>
                </c:pt>
                <c:pt idx="16">
                  <c:v>29342</c:v>
                </c:pt>
                <c:pt idx="17">
                  <c:v>29373</c:v>
                </c:pt>
                <c:pt idx="18">
                  <c:v>29403</c:v>
                </c:pt>
                <c:pt idx="19">
                  <c:v>29434</c:v>
                </c:pt>
                <c:pt idx="20">
                  <c:v>29465</c:v>
                </c:pt>
                <c:pt idx="21">
                  <c:v>29495</c:v>
                </c:pt>
                <c:pt idx="22">
                  <c:v>29526</c:v>
                </c:pt>
                <c:pt idx="23">
                  <c:v>29556</c:v>
                </c:pt>
                <c:pt idx="24">
                  <c:v>29587</c:v>
                </c:pt>
                <c:pt idx="25">
                  <c:v>29618</c:v>
                </c:pt>
                <c:pt idx="26">
                  <c:v>29646</c:v>
                </c:pt>
                <c:pt idx="27">
                  <c:v>29677</c:v>
                </c:pt>
                <c:pt idx="28">
                  <c:v>29707</c:v>
                </c:pt>
                <c:pt idx="29">
                  <c:v>29738</c:v>
                </c:pt>
                <c:pt idx="30">
                  <c:v>29768</c:v>
                </c:pt>
                <c:pt idx="31">
                  <c:v>29799</c:v>
                </c:pt>
                <c:pt idx="32">
                  <c:v>29830</c:v>
                </c:pt>
                <c:pt idx="33">
                  <c:v>29860</c:v>
                </c:pt>
                <c:pt idx="34">
                  <c:v>29891</c:v>
                </c:pt>
                <c:pt idx="35">
                  <c:v>29921</c:v>
                </c:pt>
                <c:pt idx="36">
                  <c:v>29952</c:v>
                </c:pt>
                <c:pt idx="37">
                  <c:v>29983</c:v>
                </c:pt>
                <c:pt idx="38">
                  <c:v>30011</c:v>
                </c:pt>
                <c:pt idx="39">
                  <c:v>30042</c:v>
                </c:pt>
                <c:pt idx="40">
                  <c:v>30072</c:v>
                </c:pt>
                <c:pt idx="41">
                  <c:v>30103</c:v>
                </c:pt>
                <c:pt idx="42">
                  <c:v>30133</c:v>
                </c:pt>
                <c:pt idx="43">
                  <c:v>30164</c:v>
                </c:pt>
                <c:pt idx="44">
                  <c:v>30195</c:v>
                </c:pt>
                <c:pt idx="45">
                  <c:v>30225</c:v>
                </c:pt>
                <c:pt idx="46">
                  <c:v>30256</c:v>
                </c:pt>
                <c:pt idx="47">
                  <c:v>30286</c:v>
                </c:pt>
                <c:pt idx="48">
                  <c:v>30317</c:v>
                </c:pt>
                <c:pt idx="49">
                  <c:v>30348</c:v>
                </c:pt>
                <c:pt idx="50">
                  <c:v>30376</c:v>
                </c:pt>
                <c:pt idx="51">
                  <c:v>30407</c:v>
                </c:pt>
                <c:pt idx="52">
                  <c:v>30437</c:v>
                </c:pt>
                <c:pt idx="53">
                  <c:v>30468</c:v>
                </c:pt>
                <c:pt idx="54">
                  <c:v>30498</c:v>
                </c:pt>
                <c:pt idx="55">
                  <c:v>30529</c:v>
                </c:pt>
                <c:pt idx="56">
                  <c:v>30560</c:v>
                </c:pt>
                <c:pt idx="57">
                  <c:v>30590</c:v>
                </c:pt>
                <c:pt idx="58">
                  <c:v>30621</c:v>
                </c:pt>
                <c:pt idx="59">
                  <c:v>30651</c:v>
                </c:pt>
                <c:pt idx="60">
                  <c:v>30682</c:v>
                </c:pt>
                <c:pt idx="61">
                  <c:v>30713</c:v>
                </c:pt>
                <c:pt idx="62">
                  <c:v>30742</c:v>
                </c:pt>
                <c:pt idx="63">
                  <c:v>30773</c:v>
                </c:pt>
                <c:pt idx="64">
                  <c:v>30803</c:v>
                </c:pt>
                <c:pt idx="65">
                  <c:v>30834</c:v>
                </c:pt>
                <c:pt idx="66">
                  <c:v>30864</c:v>
                </c:pt>
                <c:pt idx="67">
                  <c:v>30895</c:v>
                </c:pt>
                <c:pt idx="68">
                  <c:v>30926</c:v>
                </c:pt>
                <c:pt idx="69">
                  <c:v>30956</c:v>
                </c:pt>
                <c:pt idx="70">
                  <c:v>30987</c:v>
                </c:pt>
                <c:pt idx="71">
                  <c:v>31017</c:v>
                </c:pt>
                <c:pt idx="72">
                  <c:v>31048</c:v>
                </c:pt>
                <c:pt idx="73">
                  <c:v>31079</c:v>
                </c:pt>
                <c:pt idx="74">
                  <c:v>31107</c:v>
                </c:pt>
                <c:pt idx="75">
                  <c:v>31138</c:v>
                </c:pt>
                <c:pt idx="76">
                  <c:v>31168</c:v>
                </c:pt>
                <c:pt idx="77">
                  <c:v>31199</c:v>
                </c:pt>
                <c:pt idx="78">
                  <c:v>31229</c:v>
                </c:pt>
                <c:pt idx="79">
                  <c:v>31260</c:v>
                </c:pt>
                <c:pt idx="80">
                  <c:v>31291</c:v>
                </c:pt>
                <c:pt idx="81">
                  <c:v>31321</c:v>
                </c:pt>
                <c:pt idx="82">
                  <c:v>31352</c:v>
                </c:pt>
                <c:pt idx="83">
                  <c:v>31382</c:v>
                </c:pt>
                <c:pt idx="84">
                  <c:v>31413</c:v>
                </c:pt>
                <c:pt idx="85">
                  <c:v>31444</c:v>
                </c:pt>
                <c:pt idx="86">
                  <c:v>31472</c:v>
                </c:pt>
                <c:pt idx="87">
                  <c:v>31503</c:v>
                </c:pt>
                <c:pt idx="88">
                  <c:v>31533</c:v>
                </c:pt>
                <c:pt idx="89">
                  <c:v>31564</c:v>
                </c:pt>
                <c:pt idx="90">
                  <c:v>31594</c:v>
                </c:pt>
                <c:pt idx="91">
                  <c:v>31625</c:v>
                </c:pt>
                <c:pt idx="92">
                  <c:v>31656</c:v>
                </c:pt>
                <c:pt idx="93">
                  <c:v>31686</c:v>
                </c:pt>
                <c:pt idx="94">
                  <c:v>31717</c:v>
                </c:pt>
                <c:pt idx="95">
                  <c:v>31747</c:v>
                </c:pt>
                <c:pt idx="96">
                  <c:v>31778</c:v>
                </c:pt>
                <c:pt idx="97">
                  <c:v>31809</c:v>
                </c:pt>
                <c:pt idx="98">
                  <c:v>31837</c:v>
                </c:pt>
                <c:pt idx="99">
                  <c:v>31868</c:v>
                </c:pt>
                <c:pt idx="100">
                  <c:v>31898</c:v>
                </c:pt>
                <c:pt idx="101">
                  <c:v>31929</c:v>
                </c:pt>
                <c:pt idx="102">
                  <c:v>31959</c:v>
                </c:pt>
                <c:pt idx="103">
                  <c:v>31990</c:v>
                </c:pt>
                <c:pt idx="104">
                  <c:v>32021</c:v>
                </c:pt>
                <c:pt idx="105">
                  <c:v>32051</c:v>
                </c:pt>
                <c:pt idx="106">
                  <c:v>32082</c:v>
                </c:pt>
                <c:pt idx="107">
                  <c:v>32112</c:v>
                </c:pt>
                <c:pt idx="108">
                  <c:v>32143</c:v>
                </c:pt>
                <c:pt idx="109">
                  <c:v>32174</c:v>
                </c:pt>
                <c:pt idx="110">
                  <c:v>32203</c:v>
                </c:pt>
                <c:pt idx="111">
                  <c:v>32234</c:v>
                </c:pt>
                <c:pt idx="112">
                  <c:v>32264</c:v>
                </c:pt>
                <c:pt idx="113">
                  <c:v>32295</c:v>
                </c:pt>
                <c:pt idx="114">
                  <c:v>32325</c:v>
                </c:pt>
                <c:pt idx="115">
                  <c:v>32356</c:v>
                </c:pt>
                <c:pt idx="116">
                  <c:v>32387</c:v>
                </c:pt>
                <c:pt idx="117">
                  <c:v>32417</c:v>
                </c:pt>
                <c:pt idx="118">
                  <c:v>32448</c:v>
                </c:pt>
                <c:pt idx="119">
                  <c:v>32478</c:v>
                </c:pt>
                <c:pt idx="120">
                  <c:v>32509</c:v>
                </c:pt>
                <c:pt idx="121">
                  <c:v>32540</c:v>
                </c:pt>
                <c:pt idx="122">
                  <c:v>32568</c:v>
                </c:pt>
                <c:pt idx="123">
                  <c:v>32599</c:v>
                </c:pt>
                <c:pt idx="124">
                  <c:v>32629</c:v>
                </c:pt>
                <c:pt idx="125">
                  <c:v>32660</c:v>
                </c:pt>
                <c:pt idx="126">
                  <c:v>32690</c:v>
                </c:pt>
                <c:pt idx="127">
                  <c:v>32721</c:v>
                </c:pt>
                <c:pt idx="128">
                  <c:v>32752</c:v>
                </c:pt>
                <c:pt idx="129">
                  <c:v>32782</c:v>
                </c:pt>
                <c:pt idx="130">
                  <c:v>32813</c:v>
                </c:pt>
                <c:pt idx="131">
                  <c:v>32843</c:v>
                </c:pt>
                <c:pt idx="132">
                  <c:v>32874</c:v>
                </c:pt>
                <c:pt idx="133">
                  <c:v>32905</c:v>
                </c:pt>
                <c:pt idx="134">
                  <c:v>32933</c:v>
                </c:pt>
                <c:pt idx="135">
                  <c:v>32964</c:v>
                </c:pt>
                <c:pt idx="136">
                  <c:v>32994</c:v>
                </c:pt>
                <c:pt idx="137">
                  <c:v>33025</c:v>
                </c:pt>
                <c:pt idx="138">
                  <c:v>33055</c:v>
                </c:pt>
                <c:pt idx="139">
                  <c:v>33086</c:v>
                </c:pt>
                <c:pt idx="140">
                  <c:v>33117</c:v>
                </c:pt>
                <c:pt idx="141">
                  <c:v>33147</c:v>
                </c:pt>
                <c:pt idx="142">
                  <c:v>33178</c:v>
                </c:pt>
                <c:pt idx="143">
                  <c:v>33208</c:v>
                </c:pt>
                <c:pt idx="144">
                  <c:v>33239</c:v>
                </c:pt>
                <c:pt idx="145">
                  <c:v>33270</c:v>
                </c:pt>
                <c:pt idx="146">
                  <c:v>33298</c:v>
                </c:pt>
                <c:pt idx="147">
                  <c:v>33329</c:v>
                </c:pt>
                <c:pt idx="148">
                  <c:v>33359</c:v>
                </c:pt>
                <c:pt idx="149">
                  <c:v>33390</c:v>
                </c:pt>
                <c:pt idx="150">
                  <c:v>33420</c:v>
                </c:pt>
                <c:pt idx="151">
                  <c:v>33451</c:v>
                </c:pt>
                <c:pt idx="152">
                  <c:v>33482</c:v>
                </c:pt>
                <c:pt idx="153">
                  <c:v>33512</c:v>
                </c:pt>
                <c:pt idx="154">
                  <c:v>33543</c:v>
                </c:pt>
                <c:pt idx="155">
                  <c:v>33573</c:v>
                </c:pt>
                <c:pt idx="156">
                  <c:v>33604</c:v>
                </c:pt>
                <c:pt idx="157">
                  <c:v>33635</c:v>
                </c:pt>
                <c:pt idx="158">
                  <c:v>33664</c:v>
                </c:pt>
                <c:pt idx="159">
                  <c:v>33695</c:v>
                </c:pt>
                <c:pt idx="160">
                  <c:v>33725</c:v>
                </c:pt>
                <c:pt idx="161">
                  <c:v>33756</c:v>
                </c:pt>
                <c:pt idx="162">
                  <c:v>33786</c:v>
                </c:pt>
                <c:pt idx="163">
                  <c:v>33817</c:v>
                </c:pt>
                <c:pt idx="164">
                  <c:v>33848</c:v>
                </c:pt>
                <c:pt idx="165">
                  <c:v>33878</c:v>
                </c:pt>
                <c:pt idx="166">
                  <c:v>33909</c:v>
                </c:pt>
                <c:pt idx="167">
                  <c:v>33939</c:v>
                </c:pt>
                <c:pt idx="168">
                  <c:v>33970</c:v>
                </c:pt>
                <c:pt idx="169">
                  <c:v>34001</c:v>
                </c:pt>
                <c:pt idx="170">
                  <c:v>34029</c:v>
                </c:pt>
                <c:pt idx="171">
                  <c:v>34060</c:v>
                </c:pt>
                <c:pt idx="172">
                  <c:v>34090</c:v>
                </c:pt>
                <c:pt idx="173">
                  <c:v>34121</c:v>
                </c:pt>
                <c:pt idx="174">
                  <c:v>34151</c:v>
                </c:pt>
                <c:pt idx="175">
                  <c:v>34182</c:v>
                </c:pt>
                <c:pt idx="176">
                  <c:v>34213</c:v>
                </c:pt>
                <c:pt idx="177">
                  <c:v>34243</c:v>
                </c:pt>
                <c:pt idx="178">
                  <c:v>34274</c:v>
                </c:pt>
                <c:pt idx="179">
                  <c:v>34304</c:v>
                </c:pt>
                <c:pt idx="180">
                  <c:v>34335</c:v>
                </c:pt>
                <c:pt idx="181">
                  <c:v>34366</c:v>
                </c:pt>
                <c:pt idx="182">
                  <c:v>34394</c:v>
                </c:pt>
                <c:pt idx="183">
                  <c:v>34425</c:v>
                </c:pt>
                <c:pt idx="184">
                  <c:v>34455</c:v>
                </c:pt>
                <c:pt idx="185">
                  <c:v>34486</c:v>
                </c:pt>
                <c:pt idx="186">
                  <c:v>34516</c:v>
                </c:pt>
                <c:pt idx="187">
                  <c:v>34547</c:v>
                </c:pt>
                <c:pt idx="188">
                  <c:v>34578</c:v>
                </c:pt>
                <c:pt idx="189">
                  <c:v>34608</c:v>
                </c:pt>
                <c:pt idx="190">
                  <c:v>34639</c:v>
                </c:pt>
                <c:pt idx="191">
                  <c:v>34669</c:v>
                </c:pt>
                <c:pt idx="192">
                  <c:v>34700</c:v>
                </c:pt>
                <c:pt idx="193">
                  <c:v>34731</c:v>
                </c:pt>
                <c:pt idx="194">
                  <c:v>34759</c:v>
                </c:pt>
                <c:pt idx="195">
                  <c:v>34790</c:v>
                </c:pt>
                <c:pt idx="196">
                  <c:v>34820</c:v>
                </c:pt>
                <c:pt idx="197">
                  <c:v>34851</c:v>
                </c:pt>
                <c:pt idx="198">
                  <c:v>34881</c:v>
                </c:pt>
                <c:pt idx="199">
                  <c:v>34912</c:v>
                </c:pt>
                <c:pt idx="200">
                  <c:v>34943</c:v>
                </c:pt>
                <c:pt idx="201">
                  <c:v>34973</c:v>
                </c:pt>
                <c:pt idx="202">
                  <c:v>35004</c:v>
                </c:pt>
                <c:pt idx="203">
                  <c:v>35034</c:v>
                </c:pt>
                <c:pt idx="204">
                  <c:v>35065</c:v>
                </c:pt>
                <c:pt idx="205">
                  <c:v>35096</c:v>
                </c:pt>
                <c:pt idx="206">
                  <c:v>35125</c:v>
                </c:pt>
                <c:pt idx="207">
                  <c:v>35156</c:v>
                </c:pt>
                <c:pt idx="208">
                  <c:v>35186</c:v>
                </c:pt>
                <c:pt idx="209">
                  <c:v>35217</c:v>
                </c:pt>
                <c:pt idx="210">
                  <c:v>35247</c:v>
                </c:pt>
                <c:pt idx="211">
                  <c:v>35278</c:v>
                </c:pt>
                <c:pt idx="212">
                  <c:v>35309</c:v>
                </c:pt>
                <c:pt idx="213">
                  <c:v>35339</c:v>
                </c:pt>
                <c:pt idx="214">
                  <c:v>35370</c:v>
                </c:pt>
                <c:pt idx="215">
                  <c:v>35400</c:v>
                </c:pt>
                <c:pt idx="216">
                  <c:v>35431</c:v>
                </c:pt>
                <c:pt idx="217">
                  <c:v>35462</c:v>
                </c:pt>
                <c:pt idx="218">
                  <c:v>35490</c:v>
                </c:pt>
                <c:pt idx="219">
                  <c:v>35521</c:v>
                </c:pt>
                <c:pt idx="220">
                  <c:v>35551</c:v>
                </c:pt>
                <c:pt idx="221">
                  <c:v>35582</c:v>
                </c:pt>
                <c:pt idx="222">
                  <c:v>35612</c:v>
                </c:pt>
                <c:pt idx="223">
                  <c:v>35643</c:v>
                </c:pt>
                <c:pt idx="224">
                  <c:v>35674</c:v>
                </c:pt>
                <c:pt idx="225">
                  <c:v>35704</c:v>
                </c:pt>
                <c:pt idx="226">
                  <c:v>35735</c:v>
                </c:pt>
                <c:pt idx="227">
                  <c:v>35765</c:v>
                </c:pt>
                <c:pt idx="228">
                  <c:v>35796</c:v>
                </c:pt>
                <c:pt idx="229">
                  <c:v>35827</c:v>
                </c:pt>
                <c:pt idx="230">
                  <c:v>35855</c:v>
                </c:pt>
                <c:pt idx="231">
                  <c:v>35886</c:v>
                </c:pt>
                <c:pt idx="232">
                  <c:v>35916</c:v>
                </c:pt>
                <c:pt idx="233">
                  <c:v>35947</c:v>
                </c:pt>
                <c:pt idx="234">
                  <c:v>35977</c:v>
                </c:pt>
                <c:pt idx="235">
                  <c:v>36008</c:v>
                </c:pt>
                <c:pt idx="236">
                  <c:v>36039</c:v>
                </c:pt>
                <c:pt idx="237">
                  <c:v>36069</c:v>
                </c:pt>
                <c:pt idx="238">
                  <c:v>36100</c:v>
                </c:pt>
                <c:pt idx="239">
                  <c:v>36130</c:v>
                </c:pt>
                <c:pt idx="240">
                  <c:v>36161</c:v>
                </c:pt>
                <c:pt idx="241">
                  <c:v>36192</c:v>
                </c:pt>
                <c:pt idx="242">
                  <c:v>36220</c:v>
                </c:pt>
                <c:pt idx="243">
                  <c:v>36251</c:v>
                </c:pt>
                <c:pt idx="244">
                  <c:v>36281</c:v>
                </c:pt>
                <c:pt idx="245">
                  <c:v>36312</c:v>
                </c:pt>
                <c:pt idx="246">
                  <c:v>36342</c:v>
                </c:pt>
                <c:pt idx="247">
                  <c:v>36373</c:v>
                </c:pt>
                <c:pt idx="248">
                  <c:v>36404</c:v>
                </c:pt>
                <c:pt idx="249">
                  <c:v>36434</c:v>
                </c:pt>
                <c:pt idx="250">
                  <c:v>36465</c:v>
                </c:pt>
                <c:pt idx="251">
                  <c:v>36495</c:v>
                </c:pt>
                <c:pt idx="252">
                  <c:v>36526</c:v>
                </c:pt>
                <c:pt idx="253">
                  <c:v>36557</c:v>
                </c:pt>
                <c:pt idx="254">
                  <c:v>36586</c:v>
                </c:pt>
                <c:pt idx="255">
                  <c:v>36617</c:v>
                </c:pt>
                <c:pt idx="256">
                  <c:v>36647</c:v>
                </c:pt>
                <c:pt idx="257">
                  <c:v>36678</c:v>
                </c:pt>
                <c:pt idx="258">
                  <c:v>36708</c:v>
                </c:pt>
                <c:pt idx="259">
                  <c:v>36739</c:v>
                </c:pt>
                <c:pt idx="260">
                  <c:v>36770</c:v>
                </c:pt>
                <c:pt idx="261">
                  <c:v>36800</c:v>
                </c:pt>
                <c:pt idx="262">
                  <c:v>36831</c:v>
                </c:pt>
                <c:pt idx="263">
                  <c:v>36861</c:v>
                </c:pt>
                <c:pt idx="264">
                  <c:v>36892</c:v>
                </c:pt>
                <c:pt idx="265">
                  <c:v>36923</c:v>
                </c:pt>
                <c:pt idx="266">
                  <c:v>36951</c:v>
                </c:pt>
                <c:pt idx="267">
                  <c:v>36982</c:v>
                </c:pt>
                <c:pt idx="268">
                  <c:v>37012</c:v>
                </c:pt>
                <c:pt idx="269">
                  <c:v>37043</c:v>
                </c:pt>
                <c:pt idx="270">
                  <c:v>37073</c:v>
                </c:pt>
                <c:pt idx="271">
                  <c:v>37104</c:v>
                </c:pt>
                <c:pt idx="272">
                  <c:v>37135</c:v>
                </c:pt>
                <c:pt idx="273">
                  <c:v>37165</c:v>
                </c:pt>
                <c:pt idx="274">
                  <c:v>37196</c:v>
                </c:pt>
                <c:pt idx="275">
                  <c:v>37226</c:v>
                </c:pt>
                <c:pt idx="276">
                  <c:v>37257</c:v>
                </c:pt>
                <c:pt idx="277">
                  <c:v>37288</c:v>
                </c:pt>
                <c:pt idx="278">
                  <c:v>37316</c:v>
                </c:pt>
                <c:pt idx="279">
                  <c:v>37347</c:v>
                </c:pt>
                <c:pt idx="280">
                  <c:v>37377</c:v>
                </c:pt>
                <c:pt idx="281">
                  <c:v>37408</c:v>
                </c:pt>
                <c:pt idx="282">
                  <c:v>37438</c:v>
                </c:pt>
                <c:pt idx="283">
                  <c:v>37469</c:v>
                </c:pt>
                <c:pt idx="284">
                  <c:v>37500</c:v>
                </c:pt>
                <c:pt idx="285">
                  <c:v>37530</c:v>
                </c:pt>
                <c:pt idx="286">
                  <c:v>37561</c:v>
                </c:pt>
                <c:pt idx="287">
                  <c:v>37591</c:v>
                </c:pt>
                <c:pt idx="288">
                  <c:v>37622</c:v>
                </c:pt>
                <c:pt idx="289">
                  <c:v>37653</c:v>
                </c:pt>
                <c:pt idx="290">
                  <c:v>37681</c:v>
                </c:pt>
                <c:pt idx="291">
                  <c:v>37712</c:v>
                </c:pt>
                <c:pt idx="292">
                  <c:v>37742</c:v>
                </c:pt>
                <c:pt idx="293">
                  <c:v>37773</c:v>
                </c:pt>
                <c:pt idx="294">
                  <c:v>37803</c:v>
                </c:pt>
                <c:pt idx="295">
                  <c:v>37834</c:v>
                </c:pt>
                <c:pt idx="296">
                  <c:v>37865</c:v>
                </c:pt>
                <c:pt idx="297">
                  <c:v>37895</c:v>
                </c:pt>
                <c:pt idx="298">
                  <c:v>37926</c:v>
                </c:pt>
                <c:pt idx="299">
                  <c:v>37956</c:v>
                </c:pt>
                <c:pt idx="300">
                  <c:v>37987</c:v>
                </c:pt>
                <c:pt idx="301">
                  <c:v>38018</c:v>
                </c:pt>
                <c:pt idx="302">
                  <c:v>38047</c:v>
                </c:pt>
                <c:pt idx="303">
                  <c:v>38078</c:v>
                </c:pt>
                <c:pt idx="304">
                  <c:v>38108</c:v>
                </c:pt>
                <c:pt idx="305">
                  <c:v>38139</c:v>
                </c:pt>
                <c:pt idx="306">
                  <c:v>38169</c:v>
                </c:pt>
                <c:pt idx="307">
                  <c:v>38200</c:v>
                </c:pt>
                <c:pt idx="308">
                  <c:v>38231</c:v>
                </c:pt>
                <c:pt idx="309">
                  <c:v>38261</c:v>
                </c:pt>
                <c:pt idx="310">
                  <c:v>38292</c:v>
                </c:pt>
                <c:pt idx="311">
                  <c:v>38322</c:v>
                </c:pt>
                <c:pt idx="312">
                  <c:v>38353</c:v>
                </c:pt>
                <c:pt idx="313">
                  <c:v>38384</c:v>
                </c:pt>
                <c:pt idx="314">
                  <c:v>38412</c:v>
                </c:pt>
                <c:pt idx="315">
                  <c:v>38443</c:v>
                </c:pt>
                <c:pt idx="316">
                  <c:v>38473</c:v>
                </c:pt>
                <c:pt idx="317">
                  <c:v>38504</c:v>
                </c:pt>
                <c:pt idx="318">
                  <c:v>38534</c:v>
                </c:pt>
                <c:pt idx="319">
                  <c:v>38565</c:v>
                </c:pt>
                <c:pt idx="320">
                  <c:v>38596</c:v>
                </c:pt>
                <c:pt idx="321">
                  <c:v>38626</c:v>
                </c:pt>
                <c:pt idx="322">
                  <c:v>38657</c:v>
                </c:pt>
                <c:pt idx="323">
                  <c:v>38687</c:v>
                </c:pt>
                <c:pt idx="324">
                  <c:v>38718</c:v>
                </c:pt>
                <c:pt idx="325">
                  <c:v>38749</c:v>
                </c:pt>
                <c:pt idx="326">
                  <c:v>38777</c:v>
                </c:pt>
                <c:pt idx="327">
                  <c:v>38808</c:v>
                </c:pt>
                <c:pt idx="328">
                  <c:v>38838</c:v>
                </c:pt>
                <c:pt idx="329">
                  <c:v>38869</c:v>
                </c:pt>
                <c:pt idx="330">
                  <c:v>38899</c:v>
                </c:pt>
                <c:pt idx="331">
                  <c:v>38930</c:v>
                </c:pt>
                <c:pt idx="332">
                  <c:v>38961</c:v>
                </c:pt>
                <c:pt idx="333">
                  <c:v>38991</c:v>
                </c:pt>
                <c:pt idx="334">
                  <c:v>39022</c:v>
                </c:pt>
                <c:pt idx="335">
                  <c:v>39052</c:v>
                </c:pt>
                <c:pt idx="336">
                  <c:v>39083</c:v>
                </c:pt>
                <c:pt idx="337">
                  <c:v>39114</c:v>
                </c:pt>
                <c:pt idx="338">
                  <c:v>39142</c:v>
                </c:pt>
                <c:pt idx="339">
                  <c:v>39173</c:v>
                </c:pt>
                <c:pt idx="340">
                  <c:v>39203</c:v>
                </c:pt>
                <c:pt idx="341">
                  <c:v>39234</c:v>
                </c:pt>
                <c:pt idx="342">
                  <c:v>39264</c:v>
                </c:pt>
                <c:pt idx="343">
                  <c:v>39295</c:v>
                </c:pt>
                <c:pt idx="344">
                  <c:v>39326</c:v>
                </c:pt>
                <c:pt idx="345">
                  <c:v>39356</c:v>
                </c:pt>
                <c:pt idx="346">
                  <c:v>39387</c:v>
                </c:pt>
                <c:pt idx="347">
                  <c:v>39417</c:v>
                </c:pt>
                <c:pt idx="348">
                  <c:v>39448</c:v>
                </c:pt>
                <c:pt idx="349">
                  <c:v>39479</c:v>
                </c:pt>
                <c:pt idx="350">
                  <c:v>39508</c:v>
                </c:pt>
                <c:pt idx="351">
                  <c:v>39539</c:v>
                </c:pt>
                <c:pt idx="352">
                  <c:v>39569</c:v>
                </c:pt>
                <c:pt idx="353">
                  <c:v>39600</c:v>
                </c:pt>
                <c:pt idx="354">
                  <c:v>39630</c:v>
                </c:pt>
                <c:pt idx="355">
                  <c:v>39661</c:v>
                </c:pt>
                <c:pt idx="356">
                  <c:v>39692</c:v>
                </c:pt>
                <c:pt idx="357">
                  <c:v>39722</c:v>
                </c:pt>
                <c:pt idx="358">
                  <c:v>39753</c:v>
                </c:pt>
                <c:pt idx="359">
                  <c:v>39783</c:v>
                </c:pt>
                <c:pt idx="360">
                  <c:v>39814</c:v>
                </c:pt>
                <c:pt idx="361">
                  <c:v>39845</c:v>
                </c:pt>
                <c:pt idx="362">
                  <c:v>39873</c:v>
                </c:pt>
                <c:pt idx="363">
                  <c:v>39904</c:v>
                </c:pt>
                <c:pt idx="364">
                  <c:v>39934</c:v>
                </c:pt>
                <c:pt idx="365">
                  <c:v>39965</c:v>
                </c:pt>
                <c:pt idx="366">
                  <c:v>39995</c:v>
                </c:pt>
                <c:pt idx="367">
                  <c:v>40026</c:v>
                </c:pt>
                <c:pt idx="368">
                  <c:v>40057</c:v>
                </c:pt>
                <c:pt idx="369">
                  <c:v>40087</c:v>
                </c:pt>
                <c:pt idx="370">
                  <c:v>40118</c:v>
                </c:pt>
                <c:pt idx="371">
                  <c:v>40148</c:v>
                </c:pt>
                <c:pt idx="372">
                  <c:v>40179</c:v>
                </c:pt>
                <c:pt idx="373">
                  <c:v>40210</c:v>
                </c:pt>
                <c:pt idx="374">
                  <c:v>40238</c:v>
                </c:pt>
                <c:pt idx="375">
                  <c:v>40269</c:v>
                </c:pt>
                <c:pt idx="376">
                  <c:v>40299</c:v>
                </c:pt>
                <c:pt idx="377">
                  <c:v>40330</c:v>
                </c:pt>
                <c:pt idx="378">
                  <c:v>40360</c:v>
                </c:pt>
                <c:pt idx="379">
                  <c:v>40391</c:v>
                </c:pt>
                <c:pt idx="380">
                  <c:v>40422</c:v>
                </c:pt>
                <c:pt idx="381">
                  <c:v>40452</c:v>
                </c:pt>
                <c:pt idx="382">
                  <c:v>40483</c:v>
                </c:pt>
                <c:pt idx="383">
                  <c:v>40513</c:v>
                </c:pt>
                <c:pt idx="384">
                  <c:v>40544</c:v>
                </c:pt>
                <c:pt idx="385">
                  <c:v>40575</c:v>
                </c:pt>
                <c:pt idx="386">
                  <c:v>40603</c:v>
                </c:pt>
                <c:pt idx="387">
                  <c:v>40634</c:v>
                </c:pt>
                <c:pt idx="388">
                  <c:v>40664</c:v>
                </c:pt>
                <c:pt idx="389">
                  <c:v>40695</c:v>
                </c:pt>
                <c:pt idx="390">
                  <c:v>40725</c:v>
                </c:pt>
                <c:pt idx="391">
                  <c:v>40756</c:v>
                </c:pt>
                <c:pt idx="392">
                  <c:v>40787</c:v>
                </c:pt>
                <c:pt idx="393">
                  <c:v>40817</c:v>
                </c:pt>
                <c:pt idx="394">
                  <c:v>40848</c:v>
                </c:pt>
                <c:pt idx="395">
                  <c:v>40878</c:v>
                </c:pt>
                <c:pt idx="396">
                  <c:v>40909</c:v>
                </c:pt>
                <c:pt idx="397">
                  <c:v>40940</c:v>
                </c:pt>
                <c:pt idx="398">
                  <c:v>40969</c:v>
                </c:pt>
                <c:pt idx="399">
                  <c:v>41000</c:v>
                </c:pt>
                <c:pt idx="400">
                  <c:v>41030</c:v>
                </c:pt>
                <c:pt idx="401">
                  <c:v>41061</c:v>
                </c:pt>
                <c:pt idx="402">
                  <c:v>41091</c:v>
                </c:pt>
                <c:pt idx="403">
                  <c:v>41122</c:v>
                </c:pt>
                <c:pt idx="404">
                  <c:v>41153</c:v>
                </c:pt>
                <c:pt idx="405">
                  <c:v>41183</c:v>
                </c:pt>
                <c:pt idx="406">
                  <c:v>41214</c:v>
                </c:pt>
                <c:pt idx="407">
                  <c:v>41244</c:v>
                </c:pt>
                <c:pt idx="408">
                  <c:v>41275</c:v>
                </c:pt>
                <c:pt idx="409">
                  <c:v>41306</c:v>
                </c:pt>
                <c:pt idx="410">
                  <c:v>41334</c:v>
                </c:pt>
                <c:pt idx="411">
                  <c:v>41365</c:v>
                </c:pt>
                <c:pt idx="412">
                  <c:v>41395</c:v>
                </c:pt>
                <c:pt idx="413">
                  <c:v>41426</c:v>
                </c:pt>
                <c:pt idx="414">
                  <c:v>41456</c:v>
                </c:pt>
                <c:pt idx="415">
                  <c:v>41487</c:v>
                </c:pt>
                <c:pt idx="416">
                  <c:v>41518</c:v>
                </c:pt>
                <c:pt idx="417">
                  <c:v>41548</c:v>
                </c:pt>
                <c:pt idx="418">
                  <c:v>41579</c:v>
                </c:pt>
                <c:pt idx="419">
                  <c:v>41609</c:v>
                </c:pt>
                <c:pt idx="420">
                  <c:v>41640</c:v>
                </c:pt>
                <c:pt idx="421">
                  <c:v>41671</c:v>
                </c:pt>
                <c:pt idx="422">
                  <c:v>41699</c:v>
                </c:pt>
                <c:pt idx="423">
                  <c:v>41730</c:v>
                </c:pt>
                <c:pt idx="424">
                  <c:v>41760</c:v>
                </c:pt>
                <c:pt idx="425">
                  <c:v>41791</c:v>
                </c:pt>
                <c:pt idx="426">
                  <c:v>41821</c:v>
                </c:pt>
                <c:pt idx="427">
                  <c:v>41852</c:v>
                </c:pt>
                <c:pt idx="428">
                  <c:v>41883</c:v>
                </c:pt>
                <c:pt idx="429">
                  <c:v>41913</c:v>
                </c:pt>
                <c:pt idx="430">
                  <c:v>41944</c:v>
                </c:pt>
                <c:pt idx="431">
                  <c:v>41974</c:v>
                </c:pt>
                <c:pt idx="432">
                  <c:v>42005</c:v>
                </c:pt>
                <c:pt idx="433">
                  <c:v>42036</c:v>
                </c:pt>
                <c:pt idx="434">
                  <c:v>42064</c:v>
                </c:pt>
                <c:pt idx="435">
                  <c:v>42095</c:v>
                </c:pt>
                <c:pt idx="436">
                  <c:v>42125</c:v>
                </c:pt>
                <c:pt idx="437">
                  <c:v>42156</c:v>
                </c:pt>
                <c:pt idx="438">
                  <c:v>42186</c:v>
                </c:pt>
                <c:pt idx="439">
                  <c:v>42217</c:v>
                </c:pt>
                <c:pt idx="440">
                  <c:v>42248</c:v>
                </c:pt>
                <c:pt idx="441">
                  <c:v>42278</c:v>
                </c:pt>
                <c:pt idx="442">
                  <c:v>42309</c:v>
                </c:pt>
                <c:pt idx="443">
                  <c:v>42339</c:v>
                </c:pt>
                <c:pt idx="444">
                  <c:v>42370</c:v>
                </c:pt>
                <c:pt idx="445">
                  <c:v>42401</c:v>
                </c:pt>
                <c:pt idx="446">
                  <c:v>42430</c:v>
                </c:pt>
                <c:pt idx="447">
                  <c:v>42461</c:v>
                </c:pt>
                <c:pt idx="448">
                  <c:v>42491</c:v>
                </c:pt>
                <c:pt idx="449">
                  <c:v>42522</c:v>
                </c:pt>
                <c:pt idx="450">
                  <c:v>42552</c:v>
                </c:pt>
                <c:pt idx="451">
                  <c:v>42583</c:v>
                </c:pt>
                <c:pt idx="452">
                  <c:v>42614</c:v>
                </c:pt>
                <c:pt idx="453">
                  <c:v>42644</c:v>
                </c:pt>
                <c:pt idx="454">
                  <c:v>42675</c:v>
                </c:pt>
                <c:pt idx="455">
                  <c:v>42705</c:v>
                </c:pt>
              </c:numCache>
            </c:numRef>
          </c:cat>
          <c:val>
            <c:numRef>
              <c:f>'Diesel-M'!$C$41:$C$496</c:f>
              <c:numCache>
                <c:formatCode>0.00</c:formatCode>
                <c:ptCount val="456"/>
                <c:pt idx="0">
                  <c:v>0.60499999999999998</c:v>
                </c:pt>
                <c:pt idx="1">
                  <c:v>0.63</c:v>
                </c:pt>
                <c:pt idx="2">
                  <c:v>0.64800000000000002</c:v>
                </c:pt>
                <c:pt idx="3">
                  <c:v>0.67500000000000004</c:v>
                </c:pt>
                <c:pt idx="4">
                  <c:v>0.73099999999999998</c:v>
                </c:pt>
                <c:pt idx="5">
                  <c:v>0.81799999999999995</c:v>
                </c:pt>
                <c:pt idx="6">
                  <c:v>0.85599999999999998</c:v>
                </c:pt>
                <c:pt idx="7">
                  <c:v>0.89</c:v>
                </c:pt>
                <c:pt idx="8">
                  <c:v>0.89500000000000002</c:v>
                </c:pt>
                <c:pt idx="9">
                  <c:v>0.91900000000000004</c:v>
                </c:pt>
                <c:pt idx="10">
                  <c:v>0.93500000000000005</c:v>
                </c:pt>
                <c:pt idx="11">
                  <c:v>0.98299999999999998</c:v>
                </c:pt>
                <c:pt idx="12">
                  <c:v>0.997</c:v>
                </c:pt>
                <c:pt idx="13">
                  <c:v>1.0189999999999999</c:v>
                </c:pt>
                <c:pt idx="14">
                  <c:v>1.0469999999999999</c:v>
                </c:pt>
                <c:pt idx="15">
                  <c:v>1.0489999999999999</c:v>
                </c:pt>
                <c:pt idx="16">
                  <c:v>1.048</c:v>
                </c:pt>
                <c:pt idx="17">
                  <c:v>1.054</c:v>
                </c:pt>
                <c:pt idx="18">
                  <c:v>1.0429999999999999</c:v>
                </c:pt>
                <c:pt idx="19">
                  <c:v>1.038</c:v>
                </c:pt>
                <c:pt idx="20">
                  <c:v>1.0409999999999999</c:v>
                </c:pt>
                <c:pt idx="21">
                  <c:v>1.03</c:v>
                </c:pt>
                <c:pt idx="22">
                  <c:v>1.0629999999999999</c:v>
                </c:pt>
                <c:pt idx="23">
                  <c:v>1.1000000000000001</c:v>
                </c:pt>
                <c:pt idx="24">
                  <c:v>1.1439999999999999</c:v>
                </c:pt>
                <c:pt idx="25">
                  <c:v>1.19</c:v>
                </c:pt>
                <c:pt idx="26">
                  <c:v>1.2170000000000001</c:v>
                </c:pt>
                <c:pt idx="27">
                  <c:v>1.206</c:v>
                </c:pt>
                <c:pt idx="28">
                  <c:v>1.198</c:v>
                </c:pt>
                <c:pt idx="29">
                  <c:v>1.194</c:v>
                </c:pt>
                <c:pt idx="30">
                  <c:v>1.165</c:v>
                </c:pt>
                <c:pt idx="31">
                  <c:v>1.1879999999999999</c:v>
                </c:pt>
                <c:pt idx="32">
                  <c:v>1.1830000000000001</c:v>
                </c:pt>
                <c:pt idx="33">
                  <c:v>1.1839999999999999</c:v>
                </c:pt>
                <c:pt idx="34">
                  <c:v>1.1859999999999999</c:v>
                </c:pt>
                <c:pt idx="35">
                  <c:v>1.1950000000000001</c:v>
                </c:pt>
                <c:pt idx="36">
                  <c:v>1.196</c:v>
                </c:pt>
                <c:pt idx="37">
                  <c:v>1.169</c:v>
                </c:pt>
                <c:pt idx="38">
                  <c:v>1.117</c:v>
                </c:pt>
                <c:pt idx="39">
                  <c:v>1.0980000000000001</c:v>
                </c:pt>
                <c:pt idx="40">
                  <c:v>1.1140000000000001</c:v>
                </c:pt>
                <c:pt idx="41">
                  <c:v>1.165</c:v>
                </c:pt>
                <c:pt idx="42">
                  <c:v>1.155</c:v>
                </c:pt>
                <c:pt idx="43">
                  <c:v>1.139</c:v>
                </c:pt>
                <c:pt idx="44">
                  <c:v>1.1499999999999999</c:v>
                </c:pt>
                <c:pt idx="45">
                  <c:v>1.169</c:v>
                </c:pt>
                <c:pt idx="46">
                  <c:v>1.196</c:v>
                </c:pt>
                <c:pt idx="47">
                  <c:v>1.153</c:v>
                </c:pt>
                <c:pt idx="48">
                  <c:v>1.125</c:v>
                </c:pt>
                <c:pt idx="49">
                  <c:v>1.105</c:v>
                </c:pt>
                <c:pt idx="50">
                  <c:v>1.0629999999999999</c:v>
                </c:pt>
                <c:pt idx="51">
                  <c:v>1.1599999999999999</c:v>
                </c:pt>
                <c:pt idx="52">
                  <c:v>1.147</c:v>
                </c:pt>
                <c:pt idx="53">
                  <c:v>1.1539999999999999</c:v>
                </c:pt>
                <c:pt idx="54">
                  <c:v>1.1439999999999999</c:v>
                </c:pt>
                <c:pt idx="55">
                  <c:v>1.1499999999999999</c:v>
                </c:pt>
                <c:pt idx="56">
                  <c:v>1.1559999999999999</c:v>
                </c:pt>
                <c:pt idx="57">
                  <c:v>1.147</c:v>
                </c:pt>
                <c:pt idx="58">
                  <c:v>1.1459999999999999</c:v>
                </c:pt>
                <c:pt idx="59">
                  <c:v>1.1379999999999999</c:v>
                </c:pt>
                <c:pt idx="60">
                  <c:v>1.173</c:v>
                </c:pt>
                <c:pt idx="61">
                  <c:v>1.17</c:v>
                </c:pt>
                <c:pt idx="62">
                  <c:v>1.143</c:v>
                </c:pt>
                <c:pt idx="63">
                  <c:v>1.141</c:v>
                </c:pt>
                <c:pt idx="64">
                  <c:v>1.1419999999999999</c:v>
                </c:pt>
                <c:pt idx="65">
                  <c:v>1.1379999999999999</c:v>
                </c:pt>
                <c:pt idx="66">
                  <c:v>1.131</c:v>
                </c:pt>
                <c:pt idx="67">
                  <c:v>1.1859999999999999</c:v>
                </c:pt>
                <c:pt idx="68">
                  <c:v>1.1910000000000001</c:v>
                </c:pt>
                <c:pt idx="69">
                  <c:v>1.1850000000000001</c:v>
                </c:pt>
                <c:pt idx="70">
                  <c:v>1.181</c:v>
                </c:pt>
                <c:pt idx="71">
                  <c:v>1.1759999999999999</c:v>
                </c:pt>
                <c:pt idx="72">
                  <c:v>1.1679999999999999</c:v>
                </c:pt>
                <c:pt idx="73">
                  <c:v>1.1479999999999999</c:v>
                </c:pt>
                <c:pt idx="74">
                  <c:v>1.145</c:v>
                </c:pt>
                <c:pt idx="75">
                  <c:v>1.163</c:v>
                </c:pt>
                <c:pt idx="76">
                  <c:v>1.167</c:v>
                </c:pt>
                <c:pt idx="77">
                  <c:v>1.1519999999999999</c:v>
                </c:pt>
                <c:pt idx="78">
                  <c:v>1.137</c:v>
                </c:pt>
                <c:pt idx="79">
                  <c:v>1.135</c:v>
                </c:pt>
                <c:pt idx="80">
                  <c:v>1.159</c:v>
                </c:pt>
                <c:pt idx="81">
                  <c:v>1.1879999999999999</c:v>
                </c:pt>
                <c:pt idx="82">
                  <c:v>1.224</c:v>
                </c:pt>
                <c:pt idx="83">
                  <c:v>1.2270000000000001</c:v>
                </c:pt>
                <c:pt idx="84">
                  <c:v>1.18</c:v>
                </c:pt>
                <c:pt idx="85">
                  <c:v>1.036</c:v>
                </c:pt>
                <c:pt idx="86">
                  <c:v>0.92700000000000005</c:v>
                </c:pt>
                <c:pt idx="87">
                  <c:v>0.89500000000000002</c:v>
                </c:pt>
                <c:pt idx="88">
                  <c:v>0.88200000000000001</c:v>
                </c:pt>
                <c:pt idx="89">
                  <c:v>0.84399999999999997</c:v>
                </c:pt>
                <c:pt idx="90">
                  <c:v>0.78200000000000003</c:v>
                </c:pt>
                <c:pt idx="91">
                  <c:v>0.81</c:v>
                </c:pt>
                <c:pt idx="92">
                  <c:v>0.82699999999999996</c:v>
                </c:pt>
                <c:pt idx="93">
                  <c:v>0.81299999999999994</c:v>
                </c:pt>
                <c:pt idx="94">
                  <c:v>0.82899999999999996</c:v>
                </c:pt>
                <c:pt idx="95">
                  <c:v>0.84099999999999997</c:v>
                </c:pt>
                <c:pt idx="96">
                  <c:v>0.89600000000000002</c:v>
                </c:pt>
                <c:pt idx="97">
                  <c:v>0.90100000000000002</c:v>
                </c:pt>
                <c:pt idx="98">
                  <c:v>0.89600000000000002</c:v>
                </c:pt>
                <c:pt idx="99">
                  <c:v>0.90100000000000002</c:v>
                </c:pt>
                <c:pt idx="100">
                  <c:v>0.91200000000000003</c:v>
                </c:pt>
                <c:pt idx="101">
                  <c:v>0.92200000000000004</c:v>
                </c:pt>
                <c:pt idx="102">
                  <c:v>0.94599999999999995</c:v>
                </c:pt>
                <c:pt idx="103">
                  <c:v>0.95899999999999996</c:v>
                </c:pt>
                <c:pt idx="104">
                  <c:v>0.97</c:v>
                </c:pt>
                <c:pt idx="105">
                  <c:v>0.97299999999999998</c:v>
                </c:pt>
                <c:pt idx="106">
                  <c:v>0.98499999999999999</c:v>
                </c:pt>
                <c:pt idx="107">
                  <c:v>0.97699999999999998</c:v>
                </c:pt>
                <c:pt idx="108">
                  <c:v>0.95499999999999996</c:v>
                </c:pt>
                <c:pt idx="109">
                  <c:v>0.93200000000000005</c:v>
                </c:pt>
                <c:pt idx="110">
                  <c:v>0.92200000000000004</c:v>
                </c:pt>
                <c:pt idx="111">
                  <c:v>0.93400000000000005</c:v>
                </c:pt>
                <c:pt idx="112">
                  <c:v>0.93799999999999994</c:v>
                </c:pt>
                <c:pt idx="113">
                  <c:v>0.91900000000000004</c:v>
                </c:pt>
                <c:pt idx="114">
                  <c:v>0.90500000000000003</c:v>
                </c:pt>
                <c:pt idx="115">
                  <c:v>0.89900000000000002</c:v>
                </c:pt>
                <c:pt idx="116">
                  <c:v>0.89700000000000002</c:v>
                </c:pt>
                <c:pt idx="117">
                  <c:v>0.88500000000000001</c:v>
                </c:pt>
                <c:pt idx="118">
                  <c:v>0.89300000000000002</c:v>
                </c:pt>
                <c:pt idx="119">
                  <c:v>0.91800000000000004</c:v>
                </c:pt>
                <c:pt idx="120">
                  <c:v>0.94199999999999995</c:v>
                </c:pt>
                <c:pt idx="121">
                  <c:v>0.94399999999999995</c:v>
                </c:pt>
                <c:pt idx="122">
                  <c:v>0.96199999999999997</c:v>
                </c:pt>
                <c:pt idx="123">
                  <c:v>1.008</c:v>
                </c:pt>
                <c:pt idx="124">
                  <c:v>0.99399999999999999</c:v>
                </c:pt>
                <c:pt idx="125">
                  <c:v>0.96599999999999997</c:v>
                </c:pt>
                <c:pt idx="126">
                  <c:v>0.95799999999999996</c:v>
                </c:pt>
                <c:pt idx="127">
                  <c:v>0.95399999999999996</c:v>
                </c:pt>
                <c:pt idx="128">
                  <c:v>0.999</c:v>
                </c:pt>
                <c:pt idx="129">
                  <c:v>1.026</c:v>
                </c:pt>
                <c:pt idx="130">
                  <c:v>1.04</c:v>
                </c:pt>
                <c:pt idx="131">
                  <c:v>1.131</c:v>
                </c:pt>
                <c:pt idx="132">
                  <c:v>1.214</c:v>
                </c:pt>
                <c:pt idx="133">
                  <c:v>1.0680000000000001</c:v>
                </c:pt>
                <c:pt idx="134">
                  <c:v>1.0269999999999999</c:v>
                </c:pt>
                <c:pt idx="135">
                  <c:v>1.02</c:v>
                </c:pt>
                <c:pt idx="136">
                  <c:v>1.004</c:v>
                </c:pt>
                <c:pt idx="137">
                  <c:v>0.97499999999999998</c:v>
                </c:pt>
                <c:pt idx="138">
                  <c:v>0.98499999999999999</c:v>
                </c:pt>
                <c:pt idx="139">
                  <c:v>1.2050000000000001</c:v>
                </c:pt>
                <c:pt idx="140">
                  <c:v>1.331</c:v>
                </c:pt>
                <c:pt idx="141">
                  <c:v>1.4359999999999999</c:v>
                </c:pt>
                <c:pt idx="142">
                  <c:v>1.405</c:v>
                </c:pt>
                <c:pt idx="143">
                  <c:v>1.361</c:v>
                </c:pt>
                <c:pt idx="144">
                  <c:v>1.2869999999999999</c:v>
                </c:pt>
                <c:pt idx="145">
                  <c:v>1.1850000000000001</c:v>
                </c:pt>
                <c:pt idx="146">
                  <c:v>1.0920000000000001</c:v>
                </c:pt>
                <c:pt idx="147">
                  <c:v>1.077</c:v>
                </c:pt>
                <c:pt idx="148">
                  <c:v>1.073</c:v>
                </c:pt>
                <c:pt idx="149">
                  <c:v>1.117</c:v>
                </c:pt>
                <c:pt idx="150">
                  <c:v>1.0589999999999999</c:v>
                </c:pt>
                <c:pt idx="151">
                  <c:v>1.0960000000000001</c:v>
                </c:pt>
                <c:pt idx="152">
                  <c:v>1.1220000000000001</c:v>
                </c:pt>
                <c:pt idx="153">
                  <c:v>1.1419999999999999</c:v>
                </c:pt>
                <c:pt idx="154">
                  <c:v>1.1719999999999999</c:v>
                </c:pt>
                <c:pt idx="155">
                  <c:v>1.1240000000000001</c:v>
                </c:pt>
                <c:pt idx="156">
                  <c:v>1.07</c:v>
                </c:pt>
                <c:pt idx="157">
                  <c:v>1.0580000000000001</c:v>
                </c:pt>
                <c:pt idx="158">
                  <c:v>1.0589999999999999</c:v>
                </c:pt>
                <c:pt idx="159">
                  <c:v>1.08</c:v>
                </c:pt>
                <c:pt idx="160">
                  <c:v>1.107</c:v>
                </c:pt>
                <c:pt idx="161">
                  <c:v>1.127</c:v>
                </c:pt>
                <c:pt idx="162">
                  <c:v>1.129</c:v>
                </c:pt>
                <c:pt idx="163">
                  <c:v>1.123</c:v>
                </c:pt>
                <c:pt idx="164">
                  <c:v>1.133</c:v>
                </c:pt>
                <c:pt idx="165">
                  <c:v>1.1499999999999999</c:v>
                </c:pt>
                <c:pt idx="166">
                  <c:v>1.139</c:v>
                </c:pt>
                <c:pt idx="167">
                  <c:v>1.1120000000000001</c:v>
                </c:pt>
                <c:pt idx="168">
                  <c:v>1.0920000000000001</c:v>
                </c:pt>
                <c:pt idx="169">
                  <c:v>1.087</c:v>
                </c:pt>
                <c:pt idx="170">
                  <c:v>1.107</c:v>
                </c:pt>
                <c:pt idx="171">
                  <c:v>1.1040000000000001</c:v>
                </c:pt>
                <c:pt idx="172">
                  <c:v>1.103</c:v>
                </c:pt>
                <c:pt idx="173">
                  <c:v>1.0940000000000001</c:v>
                </c:pt>
                <c:pt idx="174">
                  <c:v>1.075</c:v>
                </c:pt>
                <c:pt idx="175">
                  <c:v>1.0640000000000001</c:v>
                </c:pt>
                <c:pt idx="176">
                  <c:v>1.103</c:v>
                </c:pt>
                <c:pt idx="177">
                  <c:v>1.2170000000000001</c:v>
                </c:pt>
                <c:pt idx="178">
                  <c:v>1.19</c:v>
                </c:pt>
                <c:pt idx="179">
                  <c:v>1.0960000000000001</c:v>
                </c:pt>
                <c:pt idx="180">
                  <c:v>1.0840000000000001</c:v>
                </c:pt>
                <c:pt idx="181">
                  <c:v>1.1120000000000001</c:v>
                </c:pt>
                <c:pt idx="182">
                  <c:v>1.1100000000000001</c:v>
                </c:pt>
                <c:pt idx="183">
                  <c:v>1.107</c:v>
                </c:pt>
                <c:pt idx="184">
                  <c:v>1.1000000000000001</c:v>
                </c:pt>
                <c:pt idx="185">
                  <c:v>1.103</c:v>
                </c:pt>
                <c:pt idx="186">
                  <c:v>1.1100000000000001</c:v>
                </c:pt>
                <c:pt idx="187">
                  <c:v>1.123</c:v>
                </c:pt>
                <c:pt idx="188">
                  <c:v>1.125</c:v>
                </c:pt>
                <c:pt idx="189">
                  <c:v>1.1220000000000001</c:v>
                </c:pt>
                <c:pt idx="190">
                  <c:v>1.131</c:v>
                </c:pt>
                <c:pt idx="191">
                  <c:v>1.113</c:v>
                </c:pt>
                <c:pt idx="192">
                  <c:v>1.0980000000000001</c:v>
                </c:pt>
                <c:pt idx="193">
                  <c:v>1.0880000000000001</c:v>
                </c:pt>
                <c:pt idx="194">
                  <c:v>1.0880000000000001</c:v>
                </c:pt>
                <c:pt idx="195">
                  <c:v>1.1040000000000001</c:v>
                </c:pt>
                <c:pt idx="196">
                  <c:v>1.1259999999999999</c:v>
                </c:pt>
                <c:pt idx="197">
                  <c:v>1.1200000000000001</c:v>
                </c:pt>
                <c:pt idx="198">
                  <c:v>1.1000000000000001</c:v>
                </c:pt>
                <c:pt idx="199">
                  <c:v>1.105</c:v>
                </c:pt>
                <c:pt idx="200">
                  <c:v>1.119</c:v>
                </c:pt>
                <c:pt idx="201">
                  <c:v>1.115</c:v>
                </c:pt>
                <c:pt idx="202">
                  <c:v>1.1200000000000001</c:v>
                </c:pt>
                <c:pt idx="203">
                  <c:v>1.1299999999999999</c:v>
                </c:pt>
                <c:pt idx="204">
                  <c:v>1.145</c:v>
                </c:pt>
                <c:pt idx="205">
                  <c:v>1.145</c:v>
                </c:pt>
                <c:pt idx="206">
                  <c:v>1.1830000000000001</c:v>
                </c:pt>
                <c:pt idx="207">
                  <c:v>1.2749999999999999</c:v>
                </c:pt>
                <c:pt idx="208">
                  <c:v>1.2729999999999999</c:v>
                </c:pt>
                <c:pt idx="209">
                  <c:v>1.2010000000000001</c:v>
                </c:pt>
                <c:pt idx="210">
                  <c:v>1.1759999999999999</c:v>
                </c:pt>
                <c:pt idx="211">
                  <c:v>1.2010000000000001</c:v>
                </c:pt>
                <c:pt idx="212">
                  <c:v>1.2649999999999999</c:v>
                </c:pt>
                <c:pt idx="213">
                  <c:v>1.323</c:v>
                </c:pt>
                <c:pt idx="214">
                  <c:v>1.323</c:v>
                </c:pt>
                <c:pt idx="215">
                  <c:v>1.3089999999999999</c:v>
                </c:pt>
                <c:pt idx="216">
                  <c:v>1.2909999999999999</c:v>
                </c:pt>
                <c:pt idx="217">
                  <c:v>1.28</c:v>
                </c:pt>
                <c:pt idx="218">
                  <c:v>1.2290000000000001</c:v>
                </c:pt>
                <c:pt idx="219">
                  <c:v>1.212</c:v>
                </c:pt>
                <c:pt idx="220">
                  <c:v>1.196</c:v>
                </c:pt>
                <c:pt idx="221">
                  <c:v>1.173</c:v>
                </c:pt>
                <c:pt idx="222">
                  <c:v>1.151</c:v>
                </c:pt>
                <c:pt idx="223">
                  <c:v>1.165</c:v>
                </c:pt>
                <c:pt idx="224">
                  <c:v>1.1599999999999999</c:v>
                </c:pt>
                <c:pt idx="225">
                  <c:v>1.1830000000000001</c:v>
                </c:pt>
                <c:pt idx="226">
                  <c:v>1.1919999999999999</c:v>
                </c:pt>
                <c:pt idx="227">
                  <c:v>1.1100000000000001</c:v>
                </c:pt>
                <c:pt idx="228">
                  <c:v>1.1200000000000001</c:v>
                </c:pt>
                <c:pt idx="229">
                  <c:v>1.0840000000000001</c:v>
                </c:pt>
                <c:pt idx="230">
                  <c:v>1.0629999999999999</c:v>
                </c:pt>
                <c:pt idx="231">
                  <c:v>1.0669999999999999</c:v>
                </c:pt>
                <c:pt idx="232">
                  <c:v>1.069</c:v>
                </c:pt>
                <c:pt idx="233">
                  <c:v>1.0409999999999999</c:v>
                </c:pt>
                <c:pt idx="234">
                  <c:v>1.0289999999999999</c:v>
                </c:pt>
                <c:pt idx="235">
                  <c:v>1.0069999999999999</c:v>
                </c:pt>
                <c:pt idx="236">
                  <c:v>1.024</c:v>
                </c:pt>
                <c:pt idx="237">
                  <c:v>1.0389999999999999</c:v>
                </c:pt>
                <c:pt idx="238">
                  <c:v>1.022</c:v>
                </c:pt>
                <c:pt idx="239">
                  <c:v>0.97299999999999998</c:v>
                </c:pt>
                <c:pt idx="240">
                  <c:v>0.96699999999999997</c:v>
                </c:pt>
                <c:pt idx="241">
                  <c:v>0.95899999999999996</c:v>
                </c:pt>
                <c:pt idx="242">
                  <c:v>0.997</c:v>
                </c:pt>
                <c:pt idx="243">
                  <c:v>1.079</c:v>
                </c:pt>
                <c:pt idx="244">
                  <c:v>1.073</c:v>
                </c:pt>
                <c:pt idx="245">
                  <c:v>1.0740000000000001</c:v>
                </c:pt>
                <c:pt idx="246">
                  <c:v>1.1220000000000001</c:v>
                </c:pt>
                <c:pt idx="247">
                  <c:v>1.1719999999999999</c:v>
                </c:pt>
                <c:pt idx="248">
                  <c:v>1.2150000000000001</c:v>
                </c:pt>
                <c:pt idx="249">
                  <c:v>1.228</c:v>
                </c:pt>
                <c:pt idx="250">
                  <c:v>1.2629999999999999</c:v>
                </c:pt>
                <c:pt idx="251">
                  <c:v>1.292</c:v>
                </c:pt>
                <c:pt idx="252">
                  <c:v>1.3560000000000001</c:v>
                </c:pt>
                <c:pt idx="253">
                  <c:v>1.4610000000000001</c:v>
                </c:pt>
                <c:pt idx="254">
                  <c:v>1.4790000000000001</c:v>
                </c:pt>
                <c:pt idx="255">
                  <c:v>1.4219999999999999</c:v>
                </c:pt>
                <c:pt idx="256">
                  <c:v>1.42</c:v>
                </c:pt>
                <c:pt idx="257">
                  <c:v>1.421</c:v>
                </c:pt>
                <c:pt idx="258">
                  <c:v>1.4339999999999999</c:v>
                </c:pt>
                <c:pt idx="259">
                  <c:v>1.466</c:v>
                </c:pt>
                <c:pt idx="260">
                  <c:v>1.637</c:v>
                </c:pt>
                <c:pt idx="261">
                  <c:v>1.637</c:v>
                </c:pt>
                <c:pt idx="262">
                  <c:v>1.621</c:v>
                </c:pt>
                <c:pt idx="263">
                  <c:v>1.5649999999999999</c:v>
                </c:pt>
                <c:pt idx="264">
                  <c:v>1.524</c:v>
                </c:pt>
                <c:pt idx="265">
                  <c:v>1.492</c:v>
                </c:pt>
                <c:pt idx="266">
                  <c:v>1.399</c:v>
                </c:pt>
                <c:pt idx="267">
                  <c:v>1.4219999999999999</c:v>
                </c:pt>
                <c:pt idx="268">
                  <c:v>1.496</c:v>
                </c:pt>
                <c:pt idx="269">
                  <c:v>1.482</c:v>
                </c:pt>
                <c:pt idx="270">
                  <c:v>1.375</c:v>
                </c:pt>
                <c:pt idx="271">
                  <c:v>1.39</c:v>
                </c:pt>
                <c:pt idx="272">
                  <c:v>1.4950000000000001</c:v>
                </c:pt>
                <c:pt idx="273">
                  <c:v>1.35</c:v>
                </c:pt>
                <c:pt idx="274">
                  <c:v>1.2589999999999999</c:v>
                </c:pt>
                <c:pt idx="275">
                  <c:v>1.1679999999999999</c:v>
                </c:pt>
                <c:pt idx="276">
                  <c:v>1.1499999999999999</c:v>
                </c:pt>
                <c:pt idx="277">
                  <c:v>1.1519999999999999</c:v>
                </c:pt>
                <c:pt idx="278">
                  <c:v>1.23</c:v>
                </c:pt>
                <c:pt idx="279">
                  <c:v>1.3089999999999999</c:v>
                </c:pt>
                <c:pt idx="280">
                  <c:v>1.3049999999999999</c:v>
                </c:pt>
                <c:pt idx="281">
                  <c:v>1.286</c:v>
                </c:pt>
                <c:pt idx="282">
                  <c:v>1.2989999999999999</c:v>
                </c:pt>
                <c:pt idx="283">
                  <c:v>1.33</c:v>
                </c:pt>
                <c:pt idx="284">
                  <c:v>1.411</c:v>
                </c:pt>
                <c:pt idx="285">
                  <c:v>1.462</c:v>
                </c:pt>
                <c:pt idx="286">
                  <c:v>1.42</c:v>
                </c:pt>
                <c:pt idx="287">
                  <c:v>1.4279999999999999</c:v>
                </c:pt>
                <c:pt idx="288">
                  <c:v>1.488</c:v>
                </c:pt>
                <c:pt idx="289">
                  <c:v>1.6539999999999999</c:v>
                </c:pt>
                <c:pt idx="290">
                  <c:v>1.708</c:v>
                </c:pt>
                <c:pt idx="291">
                  <c:v>1.5329999999999999</c:v>
                </c:pt>
                <c:pt idx="292">
                  <c:v>1.4510000000000001</c:v>
                </c:pt>
                <c:pt idx="293">
                  <c:v>1.4239999999999999</c:v>
                </c:pt>
                <c:pt idx="294">
                  <c:v>1.4350000000000001</c:v>
                </c:pt>
                <c:pt idx="295">
                  <c:v>1.4850000000000001</c:v>
                </c:pt>
                <c:pt idx="296">
                  <c:v>1.4610000000000001</c:v>
                </c:pt>
                <c:pt idx="297">
                  <c:v>1.4810000000000001</c:v>
                </c:pt>
                <c:pt idx="298">
                  <c:v>1.482</c:v>
                </c:pt>
                <c:pt idx="299">
                  <c:v>1.49</c:v>
                </c:pt>
                <c:pt idx="300">
                  <c:v>1.5509999999999999</c:v>
                </c:pt>
                <c:pt idx="301">
                  <c:v>1.5820000000000001</c:v>
                </c:pt>
                <c:pt idx="302">
                  <c:v>1.629</c:v>
                </c:pt>
                <c:pt idx="303">
                  <c:v>1.6919999999999999</c:v>
                </c:pt>
                <c:pt idx="304">
                  <c:v>1.746</c:v>
                </c:pt>
                <c:pt idx="305">
                  <c:v>1.7110000000000001</c:v>
                </c:pt>
                <c:pt idx="306">
                  <c:v>1.7390000000000001</c:v>
                </c:pt>
                <c:pt idx="307">
                  <c:v>1.833</c:v>
                </c:pt>
                <c:pt idx="308">
                  <c:v>1.917</c:v>
                </c:pt>
                <c:pt idx="309">
                  <c:v>2.1339999999999999</c:v>
                </c:pt>
                <c:pt idx="310">
                  <c:v>2.1469999999999998</c:v>
                </c:pt>
                <c:pt idx="311">
                  <c:v>2.0089999999999999</c:v>
                </c:pt>
                <c:pt idx="312">
                  <c:v>1.9588000000000001</c:v>
                </c:pt>
                <c:pt idx="313">
                  <c:v>2.0267499999999998</c:v>
                </c:pt>
                <c:pt idx="314">
                  <c:v>2.2137500000000001</c:v>
                </c:pt>
                <c:pt idx="315">
                  <c:v>2.29175</c:v>
                </c:pt>
                <c:pt idx="316">
                  <c:v>2.1987999999999999</c:v>
                </c:pt>
                <c:pt idx="317">
                  <c:v>2.2897500000000002</c:v>
                </c:pt>
                <c:pt idx="318">
                  <c:v>2.3725000000000001</c:v>
                </c:pt>
                <c:pt idx="319">
                  <c:v>2.5</c:v>
                </c:pt>
                <c:pt idx="320">
                  <c:v>2.8187500000000001</c:v>
                </c:pt>
                <c:pt idx="321">
                  <c:v>3.0950000000000002</c:v>
                </c:pt>
                <c:pt idx="322">
                  <c:v>2.573</c:v>
                </c:pt>
                <c:pt idx="323">
                  <c:v>2.4427500000000002</c:v>
                </c:pt>
                <c:pt idx="324">
                  <c:v>2.4674</c:v>
                </c:pt>
                <c:pt idx="325">
                  <c:v>2.47525</c:v>
                </c:pt>
                <c:pt idx="326">
                  <c:v>2.5585</c:v>
                </c:pt>
                <c:pt idx="327">
                  <c:v>2.7280000000000002</c:v>
                </c:pt>
                <c:pt idx="328">
                  <c:v>2.8965999999999998</c:v>
                </c:pt>
                <c:pt idx="329">
                  <c:v>2.8975</c:v>
                </c:pt>
                <c:pt idx="330">
                  <c:v>2.9336000000000002</c:v>
                </c:pt>
                <c:pt idx="331">
                  <c:v>3.0449999999999999</c:v>
                </c:pt>
                <c:pt idx="332">
                  <c:v>2.7829999999999999</c:v>
                </c:pt>
                <c:pt idx="333">
                  <c:v>2.5192000000000001</c:v>
                </c:pt>
                <c:pt idx="334">
                  <c:v>2.5445000000000002</c:v>
                </c:pt>
                <c:pt idx="335">
                  <c:v>2.6102500000000002</c:v>
                </c:pt>
                <c:pt idx="336">
                  <c:v>2.4845999999999999</c:v>
                </c:pt>
                <c:pt idx="337">
                  <c:v>2.4882499999999999</c:v>
                </c:pt>
                <c:pt idx="338">
                  <c:v>2.6669999999999998</c:v>
                </c:pt>
                <c:pt idx="339">
                  <c:v>2.8338000000000001</c:v>
                </c:pt>
                <c:pt idx="340">
                  <c:v>2.7962500000000001</c:v>
                </c:pt>
                <c:pt idx="341">
                  <c:v>2.80775</c:v>
                </c:pt>
                <c:pt idx="342">
                  <c:v>2.8683999999999998</c:v>
                </c:pt>
                <c:pt idx="343">
                  <c:v>2.8690000000000002</c:v>
                </c:pt>
                <c:pt idx="344">
                  <c:v>2.9532500000000002</c:v>
                </c:pt>
                <c:pt idx="345">
                  <c:v>3.0746000000000002</c:v>
                </c:pt>
                <c:pt idx="346">
                  <c:v>3.3955000000000002</c:v>
                </c:pt>
                <c:pt idx="347">
                  <c:v>3.3405999999999998</c:v>
                </c:pt>
                <c:pt idx="348">
                  <c:v>3.30775</c:v>
                </c:pt>
                <c:pt idx="349">
                  <c:v>3.3769999999999998</c:v>
                </c:pt>
                <c:pt idx="350">
                  <c:v>3.8807999999999998</c:v>
                </c:pt>
                <c:pt idx="351">
                  <c:v>4.0834999999999999</c:v>
                </c:pt>
                <c:pt idx="352">
                  <c:v>4.4249999999999998</c:v>
                </c:pt>
                <c:pt idx="353">
                  <c:v>4.6768000000000001</c:v>
                </c:pt>
                <c:pt idx="354">
                  <c:v>4.7030000000000003</c:v>
                </c:pt>
                <c:pt idx="355">
                  <c:v>4.3017500000000002</c:v>
                </c:pt>
                <c:pt idx="356">
                  <c:v>4.024</c:v>
                </c:pt>
                <c:pt idx="357">
                  <c:v>3.5760000000000001</c:v>
                </c:pt>
                <c:pt idx="358">
                  <c:v>2.8762500000000002</c:v>
                </c:pt>
                <c:pt idx="359">
                  <c:v>2.4489999999999998</c:v>
                </c:pt>
                <c:pt idx="360">
                  <c:v>2.2922500000000001</c:v>
                </c:pt>
                <c:pt idx="361">
                  <c:v>2.1952500000000001</c:v>
                </c:pt>
                <c:pt idx="362">
                  <c:v>2.0920000000000001</c:v>
                </c:pt>
                <c:pt idx="363">
                  <c:v>2.2197499999999999</c:v>
                </c:pt>
                <c:pt idx="364">
                  <c:v>2.2265000000000001</c:v>
                </c:pt>
                <c:pt idx="365">
                  <c:v>2.5291999999999999</c:v>
                </c:pt>
                <c:pt idx="366">
                  <c:v>2.54</c:v>
                </c:pt>
                <c:pt idx="367">
                  <c:v>2.6337999999999999</c:v>
                </c:pt>
                <c:pt idx="368">
                  <c:v>2.6259999999999999</c:v>
                </c:pt>
                <c:pt idx="369">
                  <c:v>2.6720000000000002</c:v>
                </c:pt>
                <c:pt idx="370">
                  <c:v>2.7921999999999998</c:v>
                </c:pt>
                <c:pt idx="371">
                  <c:v>2.7444999999999999</c:v>
                </c:pt>
                <c:pt idx="372">
                  <c:v>2.8447499999999999</c:v>
                </c:pt>
                <c:pt idx="373">
                  <c:v>2.7845</c:v>
                </c:pt>
                <c:pt idx="374">
                  <c:v>2.9148000000000001</c:v>
                </c:pt>
                <c:pt idx="375">
                  <c:v>3.0590000000000002</c:v>
                </c:pt>
                <c:pt idx="376">
                  <c:v>3.0688</c:v>
                </c:pt>
                <c:pt idx="377">
                  <c:v>2.9477500000000001</c:v>
                </c:pt>
                <c:pt idx="378">
                  <c:v>2.9112499999999999</c:v>
                </c:pt>
                <c:pt idx="379">
                  <c:v>2.9586000000000001</c:v>
                </c:pt>
                <c:pt idx="380">
                  <c:v>2.94625</c:v>
                </c:pt>
                <c:pt idx="381">
                  <c:v>3.0514999999999999</c:v>
                </c:pt>
                <c:pt idx="382">
                  <c:v>3.14</c:v>
                </c:pt>
                <c:pt idx="383">
                  <c:v>3.2425000000000002</c:v>
                </c:pt>
                <c:pt idx="384">
                  <c:v>3.3877999999999999</c:v>
                </c:pt>
                <c:pt idx="385">
                  <c:v>3.5840000000000001</c:v>
                </c:pt>
                <c:pt idx="386">
                  <c:v>3.9045000000000001</c:v>
                </c:pt>
                <c:pt idx="387">
                  <c:v>4.0642500000000004</c:v>
                </c:pt>
                <c:pt idx="388">
                  <c:v>4.0468000000000002</c:v>
                </c:pt>
                <c:pt idx="389">
                  <c:v>3.9329999999999998</c:v>
                </c:pt>
                <c:pt idx="390">
                  <c:v>3.9052500000000001</c:v>
                </c:pt>
                <c:pt idx="391">
                  <c:v>3.8597999999999999</c:v>
                </c:pt>
                <c:pt idx="392">
                  <c:v>3.83725</c:v>
                </c:pt>
                <c:pt idx="393">
                  <c:v>3.7976000000000001</c:v>
                </c:pt>
                <c:pt idx="394">
                  <c:v>3.9620000000000002</c:v>
                </c:pt>
                <c:pt idx="395">
                  <c:v>3.8610000000000002</c:v>
                </c:pt>
                <c:pt idx="396">
                  <c:v>3.8325999999999998</c:v>
                </c:pt>
                <c:pt idx="397">
                  <c:v>3.9525000000000001</c:v>
                </c:pt>
                <c:pt idx="398">
                  <c:v>4.1265000000000001</c:v>
                </c:pt>
                <c:pt idx="399">
                  <c:v>4.1150000000000002</c:v>
                </c:pt>
                <c:pt idx="400">
                  <c:v>3.9784999999999999</c:v>
                </c:pt>
                <c:pt idx="401">
                  <c:v>3.7585000000000002</c:v>
                </c:pt>
                <c:pt idx="402">
                  <c:v>3.7210000000000001</c:v>
                </c:pt>
                <c:pt idx="403">
                  <c:v>3.9824999999999999</c:v>
                </c:pt>
                <c:pt idx="404">
                  <c:v>4.12</c:v>
                </c:pt>
                <c:pt idx="405">
                  <c:v>4.0937999999999999</c:v>
                </c:pt>
                <c:pt idx="406">
                  <c:v>4</c:v>
                </c:pt>
                <c:pt idx="407">
                  <c:v>3.9607999999999999</c:v>
                </c:pt>
                <c:pt idx="408">
                  <c:v>3.9085000000000001</c:v>
                </c:pt>
                <c:pt idx="409">
                  <c:v>4.1105</c:v>
                </c:pt>
                <c:pt idx="410">
                  <c:v>4.0677500000000002</c:v>
                </c:pt>
                <c:pt idx="411">
                  <c:v>3.93</c:v>
                </c:pt>
                <c:pt idx="412">
                  <c:v>3.87025</c:v>
                </c:pt>
                <c:pt idx="413">
                  <c:v>3.8492500000000001</c:v>
                </c:pt>
                <c:pt idx="414">
                  <c:v>3.8660000000000001</c:v>
                </c:pt>
                <c:pt idx="415">
                  <c:v>3.9045000000000001</c:v>
                </c:pt>
                <c:pt idx="416">
                  <c:v>3.9607999999999999</c:v>
                </c:pt>
                <c:pt idx="417">
                  <c:v>3.8847499999999999</c:v>
                </c:pt>
                <c:pt idx="418">
                  <c:v>3.8387500000000001</c:v>
                </c:pt>
                <c:pt idx="419">
                  <c:v>3.8818000000000001</c:v>
                </c:pt>
                <c:pt idx="420">
                  <c:v>3.8932500000000001</c:v>
                </c:pt>
                <c:pt idx="421">
                  <c:v>3.9834999999999998</c:v>
                </c:pt>
                <c:pt idx="422">
                  <c:v>4.0006000000000004</c:v>
                </c:pt>
                <c:pt idx="423">
                  <c:v>3.9642499999999998</c:v>
                </c:pt>
                <c:pt idx="424">
                  <c:v>3.9427500000000002</c:v>
                </c:pt>
                <c:pt idx="425">
                  <c:v>3.9062000000000001</c:v>
                </c:pt>
                <c:pt idx="426">
                  <c:v>3.8835000000000002</c:v>
                </c:pt>
                <c:pt idx="427">
                  <c:v>3.8380000000000001</c:v>
                </c:pt>
                <c:pt idx="428">
                  <c:v>3.7924000000000002</c:v>
                </c:pt>
                <c:pt idx="429">
                  <c:v>3.6804999999999999</c:v>
                </c:pt>
                <c:pt idx="430">
                  <c:v>3.6472500000000001</c:v>
                </c:pt>
                <c:pt idx="431">
                  <c:v>3.4106000000000001</c:v>
                </c:pt>
                <c:pt idx="432">
                  <c:v>3.0327739999999999</c:v>
                </c:pt>
                <c:pt idx="433">
                  <c:v>2.8603990000000001</c:v>
                </c:pt>
                <c:pt idx="434">
                  <c:v>2.806597</c:v>
                </c:pt>
                <c:pt idx="435">
                  <c:v>2.6884670000000002</c:v>
                </c:pt>
                <c:pt idx="436">
                  <c:v>2.7139600000000002</c:v>
                </c:pt>
                <c:pt idx="437">
                  <c:v>2.7275160000000001</c:v>
                </c:pt>
                <c:pt idx="438">
                  <c:v>2.7306020000000002</c:v>
                </c:pt>
                <c:pt idx="439">
                  <c:v>2.7681749999999998</c:v>
                </c:pt>
                <c:pt idx="440">
                  <c:v>2.859737</c:v>
                </c:pt>
                <c:pt idx="441">
                  <c:v>2.927975</c:v>
                </c:pt>
                <c:pt idx="442">
                  <c:v>2.9961009999999999</c:v>
                </c:pt>
                <c:pt idx="443">
                  <c:v>3.0674380000000001</c:v>
                </c:pt>
                <c:pt idx="444">
                  <c:v>3.0803419999999999</c:v>
                </c:pt>
                <c:pt idx="445">
                  <c:v>3.134722</c:v>
                </c:pt>
                <c:pt idx="446">
                  <c:v>3.2345609999999998</c:v>
                </c:pt>
                <c:pt idx="447">
                  <c:v>3.272265</c:v>
                </c:pt>
                <c:pt idx="448">
                  <c:v>3.2960539999999998</c:v>
                </c:pt>
                <c:pt idx="449">
                  <c:v>3.3197429999999999</c:v>
                </c:pt>
                <c:pt idx="450">
                  <c:v>3.2982089999999999</c:v>
                </c:pt>
                <c:pt idx="451">
                  <c:v>3.2847360000000001</c:v>
                </c:pt>
                <c:pt idx="452">
                  <c:v>3.2819340000000001</c:v>
                </c:pt>
                <c:pt idx="453">
                  <c:v>3.250159</c:v>
                </c:pt>
                <c:pt idx="454">
                  <c:v>3.2441770000000001</c:v>
                </c:pt>
                <c:pt idx="455">
                  <c:v>3.259585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'Diesel-M'!$A$500</c:f>
              <c:strCache>
                <c:ptCount val="1"/>
                <c:pt idx="0">
                  <c:v>Real Price (Jan 2015 $)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Ref>
              <c:f>'Diesel-M'!$A$41:$A$496</c:f>
              <c:numCache>
                <c:formatCode>mmmm\ yyyy</c:formatCode>
                <c:ptCount val="456"/>
                <c:pt idx="0">
                  <c:v>28856</c:v>
                </c:pt>
                <c:pt idx="1">
                  <c:v>28887</c:v>
                </c:pt>
                <c:pt idx="2">
                  <c:v>28915</c:v>
                </c:pt>
                <c:pt idx="3">
                  <c:v>28946</c:v>
                </c:pt>
                <c:pt idx="4">
                  <c:v>28976</c:v>
                </c:pt>
                <c:pt idx="5">
                  <c:v>29007</c:v>
                </c:pt>
                <c:pt idx="6">
                  <c:v>29037</c:v>
                </c:pt>
                <c:pt idx="7">
                  <c:v>29068</c:v>
                </c:pt>
                <c:pt idx="8">
                  <c:v>29099</c:v>
                </c:pt>
                <c:pt idx="9">
                  <c:v>29129</c:v>
                </c:pt>
                <c:pt idx="10">
                  <c:v>29160</c:v>
                </c:pt>
                <c:pt idx="11">
                  <c:v>29190</c:v>
                </c:pt>
                <c:pt idx="12">
                  <c:v>29221</c:v>
                </c:pt>
                <c:pt idx="13">
                  <c:v>29252</c:v>
                </c:pt>
                <c:pt idx="14">
                  <c:v>29281</c:v>
                </c:pt>
                <c:pt idx="15">
                  <c:v>29312</c:v>
                </c:pt>
                <c:pt idx="16">
                  <c:v>29342</c:v>
                </c:pt>
                <c:pt idx="17">
                  <c:v>29373</c:v>
                </c:pt>
                <c:pt idx="18">
                  <c:v>29403</c:v>
                </c:pt>
                <c:pt idx="19">
                  <c:v>29434</c:v>
                </c:pt>
                <c:pt idx="20">
                  <c:v>29465</c:v>
                </c:pt>
                <c:pt idx="21">
                  <c:v>29495</c:v>
                </c:pt>
                <c:pt idx="22">
                  <c:v>29526</c:v>
                </c:pt>
                <c:pt idx="23">
                  <c:v>29556</c:v>
                </c:pt>
                <c:pt idx="24">
                  <c:v>29587</c:v>
                </c:pt>
                <c:pt idx="25">
                  <c:v>29618</c:v>
                </c:pt>
                <c:pt idx="26">
                  <c:v>29646</c:v>
                </c:pt>
                <c:pt idx="27">
                  <c:v>29677</c:v>
                </c:pt>
                <c:pt idx="28">
                  <c:v>29707</c:v>
                </c:pt>
                <c:pt idx="29">
                  <c:v>29738</c:v>
                </c:pt>
                <c:pt idx="30">
                  <c:v>29768</c:v>
                </c:pt>
                <c:pt idx="31">
                  <c:v>29799</c:v>
                </c:pt>
                <c:pt idx="32">
                  <c:v>29830</c:v>
                </c:pt>
                <c:pt idx="33">
                  <c:v>29860</c:v>
                </c:pt>
                <c:pt idx="34">
                  <c:v>29891</c:v>
                </c:pt>
                <c:pt idx="35">
                  <c:v>29921</c:v>
                </c:pt>
                <c:pt idx="36">
                  <c:v>29952</c:v>
                </c:pt>
                <c:pt idx="37">
                  <c:v>29983</c:v>
                </c:pt>
                <c:pt idx="38">
                  <c:v>30011</c:v>
                </c:pt>
                <c:pt idx="39">
                  <c:v>30042</c:v>
                </c:pt>
                <c:pt idx="40">
                  <c:v>30072</c:v>
                </c:pt>
                <c:pt idx="41">
                  <c:v>30103</c:v>
                </c:pt>
                <c:pt idx="42">
                  <c:v>30133</c:v>
                </c:pt>
                <c:pt idx="43">
                  <c:v>30164</c:v>
                </c:pt>
                <c:pt idx="44">
                  <c:v>30195</c:v>
                </c:pt>
                <c:pt idx="45">
                  <c:v>30225</c:v>
                </c:pt>
                <c:pt idx="46">
                  <c:v>30256</c:v>
                </c:pt>
                <c:pt idx="47">
                  <c:v>30286</c:v>
                </c:pt>
                <c:pt idx="48">
                  <c:v>30317</c:v>
                </c:pt>
                <c:pt idx="49">
                  <c:v>30348</c:v>
                </c:pt>
                <c:pt idx="50">
                  <c:v>30376</c:v>
                </c:pt>
                <c:pt idx="51">
                  <c:v>30407</c:v>
                </c:pt>
                <c:pt idx="52">
                  <c:v>30437</c:v>
                </c:pt>
                <c:pt idx="53">
                  <c:v>30468</c:v>
                </c:pt>
                <c:pt idx="54">
                  <c:v>30498</c:v>
                </c:pt>
                <c:pt idx="55">
                  <c:v>30529</c:v>
                </c:pt>
                <c:pt idx="56">
                  <c:v>30560</c:v>
                </c:pt>
                <c:pt idx="57">
                  <c:v>30590</c:v>
                </c:pt>
                <c:pt idx="58">
                  <c:v>30621</c:v>
                </c:pt>
                <c:pt idx="59">
                  <c:v>30651</c:v>
                </c:pt>
                <c:pt idx="60">
                  <c:v>30682</c:v>
                </c:pt>
                <c:pt idx="61">
                  <c:v>30713</c:v>
                </c:pt>
                <c:pt idx="62">
                  <c:v>30742</c:v>
                </c:pt>
                <c:pt idx="63">
                  <c:v>30773</c:v>
                </c:pt>
                <c:pt idx="64">
                  <c:v>30803</c:v>
                </c:pt>
                <c:pt idx="65">
                  <c:v>30834</c:v>
                </c:pt>
                <c:pt idx="66">
                  <c:v>30864</c:v>
                </c:pt>
                <c:pt idx="67">
                  <c:v>30895</c:v>
                </c:pt>
                <c:pt idx="68">
                  <c:v>30926</c:v>
                </c:pt>
                <c:pt idx="69">
                  <c:v>30956</c:v>
                </c:pt>
                <c:pt idx="70">
                  <c:v>30987</c:v>
                </c:pt>
                <c:pt idx="71">
                  <c:v>31017</c:v>
                </c:pt>
                <c:pt idx="72">
                  <c:v>31048</c:v>
                </c:pt>
                <c:pt idx="73">
                  <c:v>31079</c:v>
                </c:pt>
                <c:pt idx="74">
                  <c:v>31107</c:v>
                </c:pt>
                <c:pt idx="75">
                  <c:v>31138</c:v>
                </c:pt>
                <c:pt idx="76">
                  <c:v>31168</c:v>
                </c:pt>
                <c:pt idx="77">
                  <c:v>31199</c:v>
                </c:pt>
                <c:pt idx="78">
                  <c:v>31229</c:v>
                </c:pt>
                <c:pt idx="79">
                  <c:v>31260</c:v>
                </c:pt>
                <c:pt idx="80">
                  <c:v>31291</c:v>
                </c:pt>
                <c:pt idx="81">
                  <c:v>31321</c:v>
                </c:pt>
                <c:pt idx="82">
                  <c:v>31352</c:v>
                </c:pt>
                <c:pt idx="83">
                  <c:v>31382</c:v>
                </c:pt>
                <c:pt idx="84">
                  <c:v>31413</c:v>
                </c:pt>
                <c:pt idx="85">
                  <c:v>31444</c:v>
                </c:pt>
                <c:pt idx="86">
                  <c:v>31472</c:v>
                </c:pt>
                <c:pt idx="87">
                  <c:v>31503</c:v>
                </c:pt>
                <c:pt idx="88">
                  <c:v>31533</c:v>
                </c:pt>
                <c:pt idx="89">
                  <c:v>31564</c:v>
                </c:pt>
                <c:pt idx="90">
                  <c:v>31594</c:v>
                </c:pt>
                <c:pt idx="91">
                  <c:v>31625</c:v>
                </c:pt>
                <c:pt idx="92">
                  <c:v>31656</c:v>
                </c:pt>
                <c:pt idx="93">
                  <c:v>31686</c:v>
                </c:pt>
                <c:pt idx="94">
                  <c:v>31717</c:v>
                </c:pt>
                <c:pt idx="95">
                  <c:v>31747</c:v>
                </c:pt>
                <c:pt idx="96">
                  <c:v>31778</c:v>
                </c:pt>
                <c:pt idx="97">
                  <c:v>31809</c:v>
                </c:pt>
                <c:pt idx="98">
                  <c:v>31837</c:v>
                </c:pt>
                <c:pt idx="99">
                  <c:v>31868</c:v>
                </c:pt>
                <c:pt idx="100">
                  <c:v>31898</c:v>
                </c:pt>
                <c:pt idx="101">
                  <c:v>31929</c:v>
                </c:pt>
                <c:pt idx="102">
                  <c:v>31959</c:v>
                </c:pt>
                <c:pt idx="103">
                  <c:v>31990</c:v>
                </c:pt>
                <c:pt idx="104">
                  <c:v>32021</c:v>
                </c:pt>
                <c:pt idx="105">
                  <c:v>32051</c:v>
                </c:pt>
                <c:pt idx="106">
                  <c:v>32082</c:v>
                </c:pt>
                <c:pt idx="107">
                  <c:v>32112</c:v>
                </c:pt>
                <c:pt idx="108">
                  <c:v>32143</c:v>
                </c:pt>
                <c:pt idx="109">
                  <c:v>32174</c:v>
                </c:pt>
                <c:pt idx="110">
                  <c:v>32203</c:v>
                </c:pt>
                <c:pt idx="111">
                  <c:v>32234</c:v>
                </c:pt>
                <c:pt idx="112">
                  <c:v>32264</c:v>
                </c:pt>
                <c:pt idx="113">
                  <c:v>32295</c:v>
                </c:pt>
                <c:pt idx="114">
                  <c:v>32325</c:v>
                </c:pt>
                <c:pt idx="115">
                  <c:v>32356</c:v>
                </c:pt>
                <c:pt idx="116">
                  <c:v>32387</c:v>
                </c:pt>
                <c:pt idx="117">
                  <c:v>32417</c:v>
                </c:pt>
                <c:pt idx="118">
                  <c:v>32448</c:v>
                </c:pt>
                <c:pt idx="119">
                  <c:v>32478</c:v>
                </c:pt>
                <c:pt idx="120">
                  <c:v>32509</c:v>
                </c:pt>
                <c:pt idx="121">
                  <c:v>32540</c:v>
                </c:pt>
                <c:pt idx="122">
                  <c:v>32568</c:v>
                </c:pt>
                <c:pt idx="123">
                  <c:v>32599</c:v>
                </c:pt>
                <c:pt idx="124">
                  <c:v>32629</c:v>
                </c:pt>
                <c:pt idx="125">
                  <c:v>32660</c:v>
                </c:pt>
                <c:pt idx="126">
                  <c:v>32690</c:v>
                </c:pt>
                <c:pt idx="127">
                  <c:v>32721</c:v>
                </c:pt>
                <c:pt idx="128">
                  <c:v>32752</c:v>
                </c:pt>
                <c:pt idx="129">
                  <c:v>32782</c:v>
                </c:pt>
                <c:pt idx="130">
                  <c:v>32813</c:v>
                </c:pt>
                <c:pt idx="131">
                  <c:v>32843</c:v>
                </c:pt>
                <c:pt idx="132">
                  <c:v>32874</c:v>
                </c:pt>
                <c:pt idx="133">
                  <c:v>32905</c:v>
                </c:pt>
                <c:pt idx="134">
                  <c:v>32933</c:v>
                </c:pt>
                <c:pt idx="135">
                  <c:v>32964</c:v>
                </c:pt>
                <c:pt idx="136">
                  <c:v>32994</c:v>
                </c:pt>
                <c:pt idx="137">
                  <c:v>33025</c:v>
                </c:pt>
                <c:pt idx="138">
                  <c:v>33055</c:v>
                </c:pt>
                <c:pt idx="139">
                  <c:v>33086</c:v>
                </c:pt>
                <c:pt idx="140">
                  <c:v>33117</c:v>
                </c:pt>
                <c:pt idx="141">
                  <c:v>33147</c:v>
                </c:pt>
                <c:pt idx="142">
                  <c:v>33178</c:v>
                </c:pt>
                <c:pt idx="143">
                  <c:v>33208</c:v>
                </c:pt>
                <c:pt idx="144">
                  <c:v>33239</c:v>
                </c:pt>
                <c:pt idx="145">
                  <c:v>33270</c:v>
                </c:pt>
                <c:pt idx="146">
                  <c:v>33298</c:v>
                </c:pt>
                <c:pt idx="147">
                  <c:v>33329</c:v>
                </c:pt>
                <c:pt idx="148">
                  <c:v>33359</c:v>
                </c:pt>
                <c:pt idx="149">
                  <c:v>33390</c:v>
                </c:pt>
                <c:pt idx="150">
                  <c:v>33420</c:v>
                </c:pt>
                <c:pt idx="151">
                  <c:v>33451</c:v>
                </c:pt>
                <c:pt idx="152">
                  <c:v>33482</c:v>
                </c:pt>
                <c:pt idx="153">
                  <c:v>33512</c:v>
                </c:pt>
                <c:pt idx="154">
                  <c:v>33543</c:v>
                </c:pt>
                <c:pt idx="155">
                  <c:v>33573</c:v>
                </c:pt>
                <c:pt idx="156">
                  <c:v>33604</c:v>
                </c:pt>
                <c:pt idx="157">
                  <c:v>33635</c:v>
                </c:pt>
                <c:pt idx="158">
                  <c:v>33664</c:v>
                </c:pt>
                <c:pt idx="159">
                  <c:v>33695</c:v>
                </c:pt>
                <c:pt idx="160">
                  <c:v>33725</c:v>
                </c:pt>
                <c:pt idx="161">
                  <c:v>33756</c:v>
                </c:pt>
                <c:pt idx="162">
                  <c:v>33786</c:v>
                </c:pt>
                <c:pt idx="163">
                  <c:v>33817</c:v>
                </c:pt>
                <c:pt idx="164">
                  <c:v>33848</c:v>
                </c:pt>
                <c:pt idx="165">
                  <c:v>33878</c:v>
                </c:pt>
                <c:pt idx="166">
                  <c:v>33909</c:v>
                </c:pt>
                <c:pt idx="167">
                  <c:v>33939</c:v>
                </c:pt>
                <c:pt idx="168">
                  <c:v>33970</c:v>
                </c:pt>
                <c:pt idx="169">
                  <c:v>34001</c:v>
                </c:pt>
                <c:pt idx="170">
                  <c:v>34029</c:v>
                </c:pt>
                <c:pt idx="171">
                  <c:v>34060</c:v>
                </c:pt>
                <c:pt idx="172">
                  <c:v>34090</c:v>
                </c:pt>
                <c:pt idx="173">
                  <c:v>34121</c:v>
                </c:pt>
                <c:pt idx="174">
                  <c:v>34151</c:v>
                </c:pt>
                <c:pt idx="175">
                  <c:v>34182</c:v>
                </c:pt>
                <c:pt idx="176">
                  <c:v>34213</c:v>
                </c:pt>
                <c:pt idx="177">
                  <c:v>34243</c:v>
                </c:pt>
                <c:pt idx="178">
                  <c:v>34274</c:v>
                </c:pt>
                <c:pt idx="179">
                  <c:v>34304</c:v>
                </c:pt>
                <c:pt idx="180">
                  <c:v>34335</c:v>
                </c:pt>
                <c:pt idx="181">
                  <c:v>34366</c:v>
                </c:pt>
                <c:pt idx="182">
                  <c:v>34394</c:v>
                </c:pt>
                <c:pt idx="183">
                  <c:v>34425</c:v>
                </c:pt>
                <c:pt idx="184">
                  <c:v>34455</c:v>
                </c:pt>
                <c:pt idx="185">
                  <c:v>34486</c:v>
                </c:pt>
                <c:pt idx="186">
                  <c:v>34516</c:v>
                </c:pt>
                <c:pt idx="187">
                  <c:v>34547</c:v>
                </c:pt>
                <c:pt idx="188">
                  <c:v>34578</c:v>
                </c:pt>
                <c:pt idx="189">
                  <c:v>34608</c:v>
                </c:pt>
                <c:pt idx="190">
                  <c:v>34639</c:v>
                </c:pt>
                <c:pt idx="191">
                  <c:v>34669</c:v>
                </c:pt>
                <c:pt idx="192">
                  <c:v>34700</c:v>
                </c:pt>
                <c:pt idx="193">
                  <c:v>34731</c:v>
                </c:pt>
                <c:pt idx="194">
                  <c:v>34759</c:v>
                </c:pt>
                <c:pt idx="195">
                  <c:v>34790</c:v>
                </c:pt>
                <c:pt idx="196">
                  <c:v>34820</c:v>
                </c:pt>
                <c:pt idx="197">
                  <c:v>34851</c:v>
                </c:pt>
                <c:pt idx="198">
                  <c:v>34881</c:v>
                </c:pt>
                <c:pt idx="199">
                  <c:v>34912</c:v>
                </c:pt>
                <c:pt idx="200">
                  <c:v>34943</c:v>
                </c:pt>
                <c:pt idx="201">
                  <c:v>34973</c:v>
                </c:pt>
                <c:pt idx="202">
                  <c:v>35004</c:v>
                </c:pt>
                <c:pt idx="203">
                  <c:v>35034</c:v>
                </c:pt>
                <c:pt idx="204">
                  <c:v>35065</c:v>
                </c:pt>
                <c:pt idx="205">
                  <c:v>35096</c:v>
                </c:pt>
                <c:pt idx="206">
                  <c:v>35125</c:v>
                </c:pt>
                <c:pt idx="207">
                  <c:v>35156</c:v>
                </c:pt>
                <c:pt idx="208">
                  <c:v>35186</c:v>
                </c:pt>
                <c:pt idx="209">
                  <c:v>35217</c:v>
                </c:pt>
                <c:pt idx="210">
                  <c:v>35247</c:v>
                </c:pt>
                <c:pt idx="211">
                  <c:v>35278</c:v>
                </c:pt>
                <c:pt idx="212">
                  <c:v>35309</c:v>
                </c:pt>
                <c:pt idx="213">
                  <c:v>35339</c:v>
                </c:pt>
                <c:pt idx="214">
                  <c:v>35370</c:v>
                </c:pt>
                <c:pt idx="215">
                  <c:v>35400</c:v>
                </c:pt>
                <c:pt idx="216">
                  <c:v>35431</c:v>
                </c:pt>
                <c:pt idx="217">
                  <c:v>35462</c:v>
                </c:pt>
                <c:pt idx="218">
                  <c:v>35490</c:v>
                </c:pt>
                <c:pt idx="219">
                  <c:v>35521</c:v>
                </c:pt>
                <c:pt idx="220">
                  <c:v>35551</c:v>
                </c:pt>
                <c:pt idx="221">
                  <c:v>35582</c:v>
                </c:pt>
                <c:pt idx="222">
                  <c:v>35612</c:v>
                </c:pt>
                <c:pt idx="223">
                  <c:v>35643</c:v>
                </c:pt>
                <c:pt idx="224">
                  <c:v>35674</c:v>
                </c:pt>
                <c:pt idx="225">
                  <c:v>35704</c:v>
                </c:pt>
                <c:pt idx="226">
                  <c:v>35735</c:v>
                </c:pt>
                <c:pt idx="227">
                  <c:v>35765</c:v>
                </c:pt>
                <c:pt idx="228">
                  <c:v>35796</c:v>
                </c:pt>
                <c:pt idx="229">
                  <c:v>35827</c:v>
                </c:pt>
                <c:pt idx="230">
                  <c:v>35855</c:v>
                </c:pt>
                <c:pt idx="231">
                  <c:v>35886</c:v>
                </c:pt>
                <c:pt idx="232">
                  <c:v>35916</c:v>
                </c:pt>
                <c:pt idx="233">
                  <c:v>35947</c:v>
                </c:pt>
                <c:pt idx="234">
                  <c:v>35977</c:v>
                </c:pt>
                <c:pt idx="235">
                  <c:v>36008</c:v>
                </c:pt>
                <c:pt idx="236">
                  <c:v>36039</c:v>
                </c:pt>
                <c:pt idx="237">
                  <c:v>36069</c:v>
                </c:pt>
                <c:pt idx="238">
                  <c:v>36100</c:v>
                </c:pt>
                <c:pt idx="239">
                  <c:v>36130</c:v>
                </c:pt>
                <c:pt idx="240">
                  <c:v>36161</c:v>
                </c:pt>
                <c:pt idx="241">
                  <c:v>36192</c:v>
                </c:pt>
                <c:pt idx="242">
                  <c:v>36220</c:v>
                </c:pt>
                <c:pt idx="243">
                  <c:v>36251</c:v>
                </c:pt>
                <c:pt idx="244">
                  <c:v>36281</c:v>
                </c:pt>
                <c:pt idx="245">
                  <c:v>36312</c:v>
                </c:pt>
                <c:pt idx="246">
                  <c:v>36342</c:v>
                </c:pt>
                <c:pt idx="247">
                  <c:v>36373</c:v>
                </c:pt>
                <c:pt idx="248">
                  <c:v>36404</c:v>
                </c:pt>
                <c:pt idx="249">
                  <c:v>36434</c:v>
                </c:pt>
                <c:pt idx="250">
                  <c:v>36465</c:v>
                </c:pt>
                <c:pt idx="251">
                  <c:v>36495</c:v>
                </c:pt>
                <c:pt idx="252">
                  <c:v>36526</c:v>
                </c:pt>
                <c:pt idx="253">
                  <c:v>36557</c:v>
                </c:pt>
                <c:pt idx="254">
                  <c:v>36586</c:v>
                </c:pt>
                <c:pt idx="255">
                  <c:v>36617</c:v>
                </c:pt>
                <c:pt idx="256">
                  <c:v>36647</c:v>
                </c:pt>
                <c:pt idx="257">
                  <c:v>36678</c:v>
                </c:pt>
                <c:pt idx="258">
                  <c:v>36708</c:v>
                </c:pt>
                <c:pt idx="259">
                  <c:v>36739</c:v>
                </c:pt>
                <c:pt idx="260">
                  <c:v>36770</c:v>
                </c:pt>
                <c:pt idx="261">
                  <c:v>36800</c:v>
                </c:pt>
                <c:pt idx="262">
                  <c:v>36831</c:v>
                </c:pt>
                <c:pt idx="263">
                  <c:v>36861</c:v>
                </c:pt>
                <c:pt idx="264">
                  <c:v>36892</c:v>
                </c:pt>
                <c:pt idx="265">
                  <c:v>36923</c:v>
                </c:pt>
                <c:pt idx="266">
                  <c:v>36951</c:v>
                </c:pt>
                <c:pt idx="267">
                  <c:v>36982</c:v>
                </c:pt>
                <c:pt idx="268">
                  <c:v>37012</c:v>
                </c:pt>
                <c:pt idx="269">
                  <c:v>37043</c:v>
                </c:pt>
                <c:pt idx="270">
                  <c:v>37073</c:v>
                </c:pt>
                <c:pt idx="271">
                  <c:v>37104</c:v>
                </c:pt>
                <c:pt idx="272">
                  <c:v>37135</c:v>
                </c:pt>
                <c:pt idx="273">
                  <c:v>37165</c:v>
                </c:pt>
                <c:pt idx="274">
                  <c:v>37196</c:v>
                </c:pt>
                <c:pt idx="275">
                  <c:v>37226</c:v>
                </c:pt>
                <c:pt idx="276">
                  <c:v>37257</c:v>
                </c:pt>
                <c:pt idx="277">
                  <c:v>37288</c:v>
                </c:pt>
                <c:pt idx="278">
                  <c:v>37316</c:v>
                </c:pt>
                <c:pt idx="279">
                  <c:v>37347</c:v>
                </c:pt>
                <c:pt idx="280">
                  <c:v>37377</c:v>
                </c:pt>
                <c:pt idx="281">
                  <c:v>37408</c:v>
                </c:pt>
                <c:pt idx="282">
                  <c:v>37438</c:v>
                </c:pt>
                <c:pt idx="283">
                  <c:v>37469</c:v>
                </c:pt>
                <c:pt idx="284">
                  <c:v>37500</c:v>
                </c:pt>
                <c:pt idx="285">
                  <c:v>37530</c:v>
                </c:pt>
                <c:pt idx="286">
                  <c:v>37561</c:v>
                </c:pt>
                <c:pt idx="287">
                  <c:v>37591</c:v>
                </c:pt>
                <c:pt idx="288">
                  <c:v>37622</c:v>
                </c:pt>
                <c:pt idx="289">
                  <c:v>37653</c:v>
                </c:pt>
                <c:pt idx="290">
                  <c:v>37681</c:v>
                </c:pt>
                <c:pt idx="291">
                  <c:v>37712</c:v>
                </c:pt>
                <c:pt idx="292">
                  <c:v>37742</c:v>
                </c:pt>
                <c:pt idx="293">
                  <c:v>37773</c:v>
                </c:pt>
                <c:pt idx="294">
                  <c:v>37803</c:v>
                </c:pt>
                <c:pt idx="295">
                  <c:v>37834</c:v>
                </c:pt>
                <c:pt idx="296">
                  <c:v>37865</c:v>
                </c:pt>
                <c:pt idx="297">
                  <c:v>37895</c:v>
                </c:pt>
                <c:pt idx="298">
                  <c:v>37926</c:v>
                </c:pt>
                <c:pt idx="299">
                  <c:v>37956</c:v>
                </c:pt>
                <c:pt idx="300">
                  <c:v>37987</c:v>
                </c:pt>
                <c:pt idx="301">
                  <c:v>38018</c:v>
                </c:pt>
                <c:pt idx="302">
                  <c:v>38047</c:v>
                </c:pt>
                <c:pt idx="303">
                  <c:v>38078</c:v>
                </c:pt>
                <c:pt idx="304">
                  <c:v>38108</c:v>
                </c:pt>
                <c:pt idx="305">
                  <c:v>38139</c:v>
                </c:pt>
                <c:pt idx="306">
                  <c:v>38169</c:v>
                </c:pt>
                <c:pt idx="307">
                  <c:v>38200</c:v>
                </c:pt>
                <c:pt idx="308">
                  <c:v>38231</c:v>
                </c:pt>
                <c:pt idx="309">
                  <c:v>38261</c:v>
                </c:pt>
                <c:pt idx="310">
                  <c:v>38292</c:v>
                </c:pt>
                <c:pt idx="311">
                  <c:v>38322</c:v>
                </c:pt>
                <c:pt idx="312">
                  <c:v>38353</c:v>
                </c:pt>
                <c:pt idx="313">
                  <c:v>38384</c:v>
                </c:pt>
                <c:pt idx="314">
                  <c:v>38412</c:v>
                </c:pt>
                <c:pt idx="315">
                  <c:v>38443</c:v>
                </c:pt>
                <c:pt idx="316">
                  <c:v>38473</c:v>
                </c:pt>
                <c:pt idx="317">
                  <c:v>38504</c:v>
                </c:pt>
                <c:pt idx="318">
                  <c:v>38534</c:v>
                </c:pt>
                <c:pt idx="319">
                  <c:v>38565</c:v>
                </c:pt>
                <c:pt idx="320">
                  <c:v>38596</c:v>
                </c:pt>
                <c:pt idx="321">
                  <c:v>38626</c:v>
                </c:pt>
                <c:pt idx="322">
                  <c:v>38657</c:v>
                </c:pt>
                <c:pt idx="323">
                  <c:v>38687</c:v>
                </c:pt>
                <c:pt idx="324">
                  <c:v>38718</c:v>
                </c:pt>
                <c:pt idx="325">
                  <c:v>38749</c:v>
                </c:pt>
                <c:pt idx="326">
                  <c:v>38777</c:v>
                </c:pt>
                <c:pt idx="327">
                  <c:v>38808</c:v>
                </c:pt>
                <c:pt idx="328">
                  <c:v>38838</c:v>
                </c:pt>
                <c:pt idx="329">
                  <c:v>38869</c:v>
                </c:pt>
                <c:pt idx="330">
                  <c:v>38899</c:v>
                </c:pt>
                <c:pt idx="331">
                  <c:v>38930</c:v>
                </c:pt>
                <c:pt idx="332">
                  <c:v>38961</c:v>
                </c:pt>
                <c:pt idx="333">
                  <c:v>38991</c:v>
                </c:pt>
                <c:pt idx="334">
                  <c:v>39022</c:v>
                </c:pt>
                <c:pt idx="335">
                  <c:v>39052</c:v>
                </c:pt>
                <c:pt idx="336">
                  <c:v>39083</c:v>
                </c:pt>
                <c:pt idx="337">
                  <c:v>39114</c:v>
                </c:pt>
                <c:pt idx="338">
                  <c:v>39142</c:v>
                </c:pt>
                <c:pt idx="339">
                  <c:v>39173</c:v>
                </c:pt>
                <c:pt idx="340">
                  <c:v>39203</c:v>
                </c:pt>
                <c:pt idx="341">
                  <c:v>39234</c:v>
                </c:pt>
                <c:pt idx="342">
                  <c:v>39264</c:v>
                </c:pt>
                <c:pt idx="343">
                  <c:v>39295</c:v>
                </c:pt>
                <c:pt idx="344">
                  <c:v>39326</c:v>
                </c:pt>
                <c:pt idx="345">
                  <c:v>39356</c:v>
                </c:pt>
                <c:pt idx="346">
                  <c:v>39387</c:v>
                </c:pt>
                <c:pt idx="347">
                  <c:v>39417</c:v>
                </c:pt>
                <c:pt idx="348">
                  <c:v>39448</c:v>
                </c:pt>
                <c:pt idx="349">
                  <c:v>39479</c:v>
                </c:pt>
                <c:pt idx="350">
                  <c:v>39508</c:v>
                </c:pt>
                <c:pt idx="351">
                  <c:v>39539</c:v>
                </c:pt>
                <c:pt idx="352">
                  <c:v>39569</c:v>
                </c:pt>
                <c:pt idx="353">
                  <c:v>39600</c:v>
                </c:pt>
                <c:pt idx="354">
                  <c:v>39630</c:v>
                </c:pt>
                <c:pt idx="355">
                  <c:v>39661</c:v>
                </c:pt>
                <c:pt idx="356">
                  <c:v>39692</c:v>
                </c:pt>
                <c:pt idx="357">
                  <c:v>39722</c:v>
                </c:pt>
                <c:pt idx="358">
                  <c:v>39753</c:v>
                </c:pt>
                <c:pt idx="359">
                  <c:v>39783</c:v>
                </c:pt>
                <c:pt idx="360">
                  <c:v>39814</c:v>
                </c:pt>
                <c:pt idx="361">
                  <c:v>39845</c:v>
                </c:pt>
                <c:pt idx="362">
                  <c:v>39873</c:v>
                </c:pt>
                <c:pt idx="363">
                  <c:v>39904</c:v>
                </c:pt>
                <c:pt idx="364">
                  <c:v>39934</c:v>
                </c:pt>
                <c:pt idx="365">
                  <c:v>39965</c:v>
                </c:pt>
                <c:pt idx="366">
                  <c:v>39995</c:v>
                </c:pt>
                <c:pt idx="367">
                  <c:v>40026</c:v>
                </c:pt>
                <c:pt idx="368">
                  <c:v>40057</c:v>
                </c:pt>
                <c:pt idx="369">
                  <c:v>40087</c:v>
                </c:pt>
                <c:pt idx="370">
                  <c:v>40118</c:v>
                </c:pt>
                <c:pt idx="371">
                  <c:v>40148</c:v>
                </c:pt>
                <c:pt idx="372">
                  <c:v>40179</c:v>
                </c:pt>
                <c:pt idx="373">
                  <c:v>40210</c:v>
                </c:pt>
                <c:pt idx="374">
                  <c:v>40238</c:v>
                </c:pt>
                <c:pt idx="375">
                  <c:v>40269</c:v>
                </c:pt>
                <c:pt idx="376">
                  <c:v>40299</c:v>
                </c:pt>
                <c:pt idx="377">
                  <c:v>40330</c:v>
                </c:pt>
                <c:pt idx="378">
                  <c:v>40360</c:v>
                </c:pt>
                <c:pt idx="379">
                  <c:v>40391</c:v>
                </c:pt>
                <c:pt idx="380">
                  <c:v>40422</c:v>
                </c:pt>
                <c:pt idx="381">
                  <c:v>40452</c:v>
                </c:pt>
                <c:pt idx="382">
                  <c:v>40483</c:v>
                </c:pt>
                <c:pt idx="383">
                  <c:v>40513</c:v>
                </c:pt>
                <c:pt idx="384">
                  <c:v>40544</c:v>
                </c:pt>
                <c:pt idx="385">
                  <c:v>40575</c:v>
                </c:pt>
                <c:pt idx="386">
                  <c:v>40603</c:v>
                </c:pt>
                <c:pt idx="387">
                  <c:v>40634</c:v>
                </c:pt>
                <c:pt idx="388">
                  <c:v>40664</c:v>
                </c:pt>
                <c:pt idx="389">
                  <c:v>40695</c:v>
                </c:pt>
                <c:pt idx="390">
                  <c:v>40725</c:v>
                </c:pt>
                <c:pt idx="391">
                  <c:v>40756</c:v>
                </c:pt>
                <c:pt idx="392">
                  <c:v>40787</c:v>
                </c:pt>
                <c:pt idx="393">
                  <c:v>40817</c:v>
                </c:pt>
                <c:pt idx="394">
                  <c:v>40848</c:v>
                </c:pt>
                <c:pt idx="395">
                  <c:v>40878</c:v>
                </c:pt>
                <c:pt idx="396">
                  <c:v>40909</c:v>
                </c:pt>
                <c:pt idx="397">
                  <c:v>40940</c:v>
                </c:pt>
                <c:pt idx="398">
                  <c:v>40969</c:v>
                </c:pt>
                <c:pt idx="399">
                  <c:v>41000</c:v>
                </c:pt>
                <c:pt idx="400">
                  <c:v>41030</c:v>
                </c:pt>
                <c:pt idx="401">
                  <c:v>41061</c:v>
                </c:pt>
                <c:pt idx="402">
                  <c:v>41091</c:v>
                </c:pt>
                <c:pt idx="403">
                  <c:v>41122</c:v>
                </c:pt>
                <c:pt idx="404">
                  <c:v>41153</c:v>
                </c:pt>
                <c:pt idx="405">
                  <c:v>41183</c:v>
                </c:pt>
                <c:pt idx="406">
                  <c:v>41214</c:v>
                </c:pt>
                <c:pt idx="407">
                  <c:v>41244</c:v>
                </c:pt>
                <c:pt idx="408">
                  <c:v>41275</c:v>
                </c:pt>
                <c:pt idx="409">
                  <c:v>41306</c:v>
                </c:pt>
                <c:pt idx="410">
                  <c:v>41334</c:v>
                </c:pt>
                <c:pt idx="411">
                  <c:v>41365</c:v>
                </c:pt>
                <c:pt idx="412">
                  <c:v>41395</c:v>
                </c:pt>
                <c:pt idx="413">
                  <c:v>41426</c:v>
                </c:pt>
                <c:pt idx="414">
                  <c:v>41456</c:v>
                </c:pt>
                <c:pt idx="415">
                  <c:v>41487</c:v>
                </c:pt>
                <c:pt idx="416">
                  <c:v>41518</c:v>
                </c:pt>
                <c:pt idx="417">
                  <c:v>41548</c:v>
                </c:pt>
                <c:pt idx="418">
                  <c:v>41579</c:v>
                </c:pt>
                <c:pt idx="419">
                  <c:v>41609</c:v>
                </c:pt>
                <c:pt idx="420">
                  <c:v>41640</c:v>
                </c:pt>
                <c:pt idx="421">
                  <c:v>41671</c:v>
                </c:pt>
                <c:pt idx="422">
                  <c:v>41699</c:v>
                </c:pt>
                <c:pt idx="423">
                  <c:v>41730</c:v>
                </c:pt>
                <c:pt idx="424">
                  <c:v>41760</c:v>
                </c:pt>
                <c:pt idx="425">
                  <c:v>41791</c:v>
                </c:pt>
                <c:pt idx="426">
                  <c:v>41821</c:v>
                </c:pt>
                <c:pt idx="427">
                  <c:v>41852</c:v>
                </c:pt>
                <c:pt idx="428">
                  <c:v>41883</c:v>
                </c:pt>
                <c:pt idx="429">
                  <c:v>41913</c:v>
                </c:pt>
                <c:pt idx="430">
                  <c:v>41944</c:v>
                </c:pt>
                <c:pt idx="431">
                  <c:v>41974</c:v>
                </c:pt>
                <c:pt idx="432">
                  <c:v>42005</c:v>
                </c:pt>
                <c:pt idx="433">
                  <c:v>42036</c:v>
                </c:pt>
                <c:pt idx="434">
                  <c:v>42064</c:v>
                </c:pt>
                <c:pt idx="435">
                  <c:v>42095</c:v>
                </c:pt>
                <c:pt idx="436">
                  <c:v>42125</c:v>
                </c:pt>
                <c:pt idx="437">
                  <c:v>42156</c:v>
                </c:pt>
                <c:pt idx="438">
                  <c:v>42186</c:v>
                </c:pt>
                <c:pt idx="439">
                  <c:v>42217</c:v>
                </c:pt>
                <c:pt idx="440">
                  <c:v>42248</c:v>
                </c:pt>
                <c:pt idx="441">
                  <c:v>42278</c:v>
                </c:pt>
                <c:pt idx="442">
                  <c:v>42309</c:v>
                </c:pt>
                <c:pt idx="443">
                  <c:v>42339</c:v>
                </c:pt>
                <c:pt idx="444">
                  <c:v>42370</c:v>
                </c:pt>
                <c:pt idx="445">
                  <c:v>42401</c:v>
                </c:pt>
                <c:pt idx="446">
                  <c:v>42430</c:v>
                </c:pt>
                <c:pt idx="447">
                  <c:v>42461</c:v>
                </c:pt>
                <c:pt idx="448">
                  <c:v>42491</c:v>
                </c:pt>
                <c:pt idx="449">
                  <c:v>42522</c:v>
                </c:pt>
                <c:pt idx="450">
                  <c:v>42552</c:v>
                </c:pt>
                <c:pt idx="451">
                  <c:v>42583</c:v>
                </c:pt>
                <c:pt idx="452">
                  <c:v>42614</c:v>
                </c:pt>
                <c:pt idx="453">
                  <c:v>42644</c:v>
                </c:pt>
                <c:pt idx="454">
                  <c:v>42675</c:v>
                </c:pt>
                <c:pt idx="455">
                  <c:v>42705</c:v>
                </c:pt>
              </c:numCache>
            </c:numRef>
          </c:cat>
          <c:val>
            <c:numRef>
              <c:f>'Diesel-M'!$D$41:$D$496</c:f>
              <c:numCache>
                <c:formatCode>0.00</c:formatCode>
                <c:ptCount val="456"/>
                <c:pt idx="0">
                  <c:v>2.0910866715328464</c:v>
                </c:pt>
                <c:pt idx="1">
                  <c:v>2.1554685260115609</c:v>
                </c:pt>
                <c:pt idx="2">
                  <c:v>2.1948510901287555</c:v>
                </c:pt>
                <c:pt idx="3">
                  <c:v>2.2636344900849861</c:v>
                </c:pt>
                <c:pt idx="4">
                  <c:v>2.4239652857142859</c:v>
                </c:pt>
                <c:pt idx="5">
                  <c:v>2.6823987423822713</c:v>
                </c:pt>
                <c:pt idx="6">
                  <c:v>2.7762472109589038</c:v>
                </c:pt>
                <c:pt idx="7">
                  <c:v>2.8591026594301221</c:v>
                </c:pt>
                <c:pt idx="8">
                  <c:v>2.84811375</c:v>
                </c:pt>
                <c:pt idx="9">
                  <c:v>2.8933761781914895</c:v>
                </c:pt>
                <c:pt idx="10">
                  <c:v>2.9127636710526317</c:v>
                </c:pt>
                <c:pt idx="11">
                  <c:v>3.0264563094928478</c:v>
                </c:pt>
                <c:pt idx="12">
                  <c:v>3.0262707923076921</c:v>
                </c:pt>
                <c:pt idx="13">
                  <c:v>3.0538965645569616</c:v>
                </c:pt>
                <c:pt idx="14">
                  <c:v>3.0947202471910109</c:v>
                </c:pt>
                <c:pt idx="15">
                  <c:v>3.0699704647713224</c:v>
                </c:pt>
                <c:pt idx="16">
                  <c:v>3.0370116425948592</c:v>
                </c:pt>
                <c:pt idx="17">
                  <c:v>3.0247806981818184</c:v>
                </c:pt>
                <c:pt idx="18">
                  <c:v>2.9895890338983051</c:v>
                </c:pt>
                <c:pt idx="19">
                  <c:v>2.9538011682692309</c:v>
                </c:pt>
                <c:pt idx="20">
                  <c:v>2.9376225911799758</c:v>
                </c:pt>
                <c:pt idx="21">
                  <c:v>2.8791284769775678</c:v>
                </c:pt>
                <c:pt idx="22">
                  <c:v>2.9401313341121491</c:v>
                </c:pt>
                <c:pt idx="23">
                  <c:v>3.014297916666667</c:v>
                </c:pt>
                <c:pt idx="24">
                  <c:v>3.106109559633027</c:v>
                </c:pt>
                <c:pt idx="25">
                  <c:v>3.2016327954545454</c:v>
                </c:pt>
                <c:pt idx="26">
                  <c:v>3.2521014650112869</c:v>
                </c:pt>
                <c:pt idx="27">
                  <c:v>3.2046221818181815</c:v>
                </c:pt>
                <c:pt idx="28">
                  <c:v>3.1620709163879597</c:v>
                </c:pt>
                <c:pt idx="29">
                  <c:v>3.1236544044198893</c:v>
                </c:pt>
                <c:pt idx="30">
                  <c:v>3.0144776065573771</c:v>
                </c:pt>
                <c:pt idx="31">
                  <c:v>3.0506525726681124</c:v>
                </c:pt>
                <c:pt idx="32">
                  <c:v>3.0084465112781955</c:v>
                </c:pt>
                <c:pt idx="33">
                  <c:v>3.0013183040685223</c:v>
                </c:pt>
                <c:pt idx="34">
                  <c:v>2.993567680170576</c:v>
                </c:pt>
                <c:pt idx="35">
                  <c:v>3.0066682571732204</c:v>
                </c:pt>
                <c:pt idx="36">
                  <c:v>2.9996212118644068</c:v>
                </c:pt>
                <c:pt idx="37">
                  <c:v>2.9226160359028515</c:v>
                </c:pt>
                <c:pt idx="38">
                  <c:v>2.7926108743400211</c:v>
                </c:pt>
                <c:pt idx="39">
                  <c:v>2.7364402231578953</c:v>
                </c:pt>
                <c:pt idx="40">
                  <c:v>2.7502603920750786</c:v>
                </c:pt>
                <c:pt idx="41">
                  <c:v>2.8435536185567014</c:v>
                </c:pt>
                <c:pt idx="42">
                  <c:v>2.804688276923077</c:v>
                </c:pt>
                <c:pt idx="43">
                  <c:v>2.7601735578300919</c:v>
                </c:pt>
                <c:pt idx="44">
                  <c:v>2.7868301944728757</c:v>
                </c:pt>
                <c:pt idx="45">
                  <c:v>2.8213225137614679</c:v>
                </c:pt>
                <c:pt idx="46">
                  <c:v>2.8894310448979592</c:v>
                </c:pt>
                <c:pt idx="47">
                  <c:v>2.7941001862845449</c:v>
                </c:pt>
                <c:pt idx="48">
                  <c:v>2.720677477017365</c:v>
                </c:pt>
                <c:pt idx="49">
                  <c:v>2.669583030612245</c:v>
                </c:pt>
                <c:pt idx="50">
                  <c:v>2.5654968623853209</c:v>
                </c:pt>
                <c:pt idx="51">
                  <c:v>2.7797662348178136</c:v>
                </c:pt>
                <c:pt idx="52">
                  <c:v>2.7375305624999999</c:v>
                </c:pt>
                <c:pt idx="53">
                  <c:v>2.7486956498993962</c:v>
                </c:pt>
                <c:pt idx="54">
                  <c:v>2.7139554468937872</c:v>
                </c:pt>
                <c:pt idx="55">
                  <c:v>2.7200130869130867</c:v>
                </c:pt>
                <c:pt idx="56">
                  <c:v>2.7260345258964143</c:v>
                </c:pt>
                <c:pt idx="57">
                  <c:v>2.6940776964285713</c:v>
                </c:pt>
                <c:pt idx="58">
                  <c:v>2.6837415667655788</c:v>
                </c:pt>
                <c:pt idx="59">
                  <c:v>2.6571222603550293</c:v>
                </c:pt>
                <c:pt idx="60">
                  <c:v>2.7200663682664059</c:v>
                </c:pt>
                <c:pt idx="61">
                  <c:v>2.6998878947368414</c:v>
                </c:pt>
                <c:pt idx="62">
                  <c:v>2.6298930437317787</c:v>
                </c:pt>
                <c:pt idx="63">
                  <c:v>2.6151256089060988</c:v>
                </c:pt>
                <c:pt idx="64">
                  <c:v>2.6123597565217391</c:v>
                </c:pt>
                <c:pt idx="65">
                  <c:v>2.5981889797492763</c:v>
                </c:pt>
                <c:pt idx="66">
                  <c:v>2.5722851239193085</c:v>
                </c:pt>
                <c:pt idx="67">
                  <c:v>2.6896230689655174</c:v>
                </c:pt>
                <c:pt idx="68">
                  <c:v>2.6932229742120346</c:v>
                </c:pt>
                <c:pt idx="69">
                  <c:v>2.6694566032350147</c:v>
                </c:pt>
                <c:pt idx="70">
                  <c:v>2.6553927008547014</c:v>
                </c:pt>
                <c:pt idx="71">
                  <c:v>2.6391379563981041</c:v>
                </c:pt>
                <c:pt idx="72">
                  <c:v>2.6162249687795649</c:v>
                </c:pt>
                <c:pt idx="73">
                  <c:v>2.5569124289746004</c:v>
                </c:pt>
                <c:pt idx="74">
                  <c:v>2.5382913202247188</c:v>
                </c:pt>
                <c:pt idx="75">
                  <c:v>2.5733755345794393</c:v>
                </c:pt>
                <c:pt idx="76">
                  <c:v>2.5774087667910446</c:v>
                </c:pt>
                <c:pt idx="77">
                  <c:v>2.5371798027906975</c:v>
                </c:pt>
                <c:pt idx="78">
                  <c:v>2.4994933871866296</c:v>
                </c:pt>
                <c:pt idx="79">
                  <c:v>2.4904719091751621</c:v>
                </c:pt>
                <c:pt idx="80">
                  <c:v>2.5384287197039779</c:v>
                </c:pt>
                <c:pt idx="81">
                  <c:v>2.5923517714285711</c:v>
                </c:pt>
                <c:pt idx="82">
                  <c:v>2.6586560146788991</c:v>
                </c:pt>
                <c:pt idx="83">
                  <c:v>2.653002591780822</c:v>
                </c:pt>
                <c:pt idx="84">
                  <c:v>2.5420936487716106</c:v>
                </c:pt>
                <c:pt idx="85">
                  <c:v>2.2359410975387419</c:v>
                </c:pt>
                <c:pt idx="86">
                  <c:v>2.0116953602199819</c:v>
                </c:pt>
                <c:pt idx="87">
                  <c:v>1.9493989236430542</c:v>
                </c:pt>
                <c:pt idx="88">
                  <c:v>1.9157962458715594</c:v>
                </c:pt>
                <c:pt idx="89">
                  <c:v>1.8265533235831808</c:v>
                </c:pt>
                <c:pt idx="90">
                  <c:v>1.690829687671233</c:v>
                </c:pt>
                <c:pt idx="91">
                  <c:v>1.7497729379562044</c:v>
                </c:pt>
                <c:pt idx="92">
                  <c:v>1.7800002163636361</c:v>
                </c:pt>
                <c:pt idx="93">
                  <c:v>1.7466913992740469</c:v>
                </c:pt>
                <c:pt idx="94">
                  <c:v>1.7778400597826085</c:v>
                </c:pt>
                <c:pt idx="95">
                  <c:v>1.7970636768953068</c:v>
                </c:pt>
                <c:pt idx="96">
                  <c:v>1.9042766822262118</c:v>
                </c:pt>
                <c:pt idx="97">
                  <c:v>1.9080520518783539</c:v>
                </c:pt>
                <c:pt idx="98">
                  <c:v>1.8906989518716577</c:v>
                </c:pt>
                <c:pt idx="99">
                  <c:v>1.8928147240461402</c:v>
                </c:pt>
                <c:pt idx="100">
                  <c:v>1.9108369274336285</c:v>
                </c:pt>
                <c:pt idx="101">
                  <c:v>1.9232790026431719</c:v>
                </c:pt>
                <c:pt idx="102">
                  <c:v>1.9681405307557118</c:v>
                </c:pt>
                <c:pt idx="103">
                  <c:v>1.9864590078740156</c:v>
                </c:pt>
                <c:pt idx="104">
                  <c:v>2.0022372972972975</c:v>
                </c:pt>
                <c:pt idx="105">
                  <c:v>2.0031904017391304</c:v>
                </c:pt>
                <c:pt idx="106">
                  <c:v>2.0208666291161177</c:v>
                </c:pt>
                <c:pt idx="107">
                  <c:v>2.0009855865051906</c:v>
                </c:pt>
                <c:pt idx="108">
                  <c:v>1.9491829913793104</c:v>
                </c:pt>
                <c:pt idx="109">
                  <c:v>1.8989652392426852</c:v>
                </c:pt>
                <c:pt idx="110">
                  <c:v>1.8737525047210302</c:v>
                </c:pt>
                <c:pt idx="111">
                  <c:v>1.8868027269624577</c:v>
                </c:pt>
                <c:pt idx="112">
                  <c:v>1.890045252765957</c:v>
                </c:pt>
                <c:pt idx="113">
                  <c:v>1.8439143101694917</c:v>
                </c:pt>
                <c:pt idx="114">
                  <c:v>1.808162506329114</c:v>
                </c:pt>
                <c:pt idx="115">
                  <c:v>1.788627736134454</c:v>
                </c:pt>
                <c:pt idx="116">
                  <c:v>1.7771814376569037</c:v>
                </c:pt>
                <c:pt idx="117">
                  <c:v>1.7475568723936612</c:v>
                </c:pt>
                <c:pt idx="118">
                  <c:v>1.7574908079800498</c:v>
                </c:pt>
                <c:pt idx="119">
                  <c:v>1.8007052957746479</c:v>
                </c:pt>
                <c:pt idx="120">
                  <c:v>1.8401596930693069</c:v>
                </c:pt>
                <c:pt idx="121">
                  <c:v>1.8380006052631577</c:v>
                </c:pt>
                <c:pt idx="122">
                  <c:v>1.8638505957446807</c:v>
                </c:pt>
                <c:pt idx="123">
                  <c:v>1.9386959805036557</c:v>
                </c:pt>
                <c:pt idx="124">
                  <c:v>1.9024967146321743</c:v>
                </c:pt>
                <c:pt idx="125">
                  <c:v>1.842945853344077</c:v>
                </c:pt>
                <c:pt idx="126">
                  <c:v>1.8218112867469878</c:v>
                </c:pt>
                <c:pt idx="127">
                  <c:v>1.8142045590361442</c:v>
                </c:pt>
                <c:pt idx="128">
                  <c:v>1.895213466346154</c:v>
                </c:pt>
                <c:pt idx="129">
                  <c:v>1.9371223636363635</c:v>
                </c:pt>
                <c:pt idx="130">
                  <c:v>1.9557567593328042</c:v>
                </c:pt>
                <c:pt idx="131">
                  <c:v>2.1201494964370551</c:v>
                </c:pt>
                <c:pt idx="132">
                  <c:v>2.2543208752941175</c:v>
                </c:pt>
                <c:pt idx="133">
                  <c:v>1.9754612437499999</c:v>
                </c:pt>
                <c:pt idx="134">
                  <c:v>1.8907613048211507</c:v>
                </c:pt>
                <c:pt idx="135">
                  <c:v>1.8735033979829325</c:v>
                </c:pt>
                <c:pt idx="136">
                  <c:v>1.8412582308288148</c:v>
                </c:pt>
                <c:pt idx="137">
                  <c:v>1.7770624711316396</c:v>
                </c:pt>
                <c:pt idx="138">
                  <c:v>1.7870345517241379</c:v>
                </c:pt>
                <c:pt idx="139">
                  <c:v>2.1678957218844985</c:v>
                </c:pt>
                <c:pt idx="140">
                  <c:v>2.3783151803773586</c:v>
                </c:pt>
                <c:pt idx="141">
                  <c:v>2.5486244257871062</c:v>
                </c:pt>
                <c:pt idx="142">
                  <c:v>2.4880101495886313</c:v>
                </c:pt>
                <c:pt idx="143">
                  <c:v>2.401114332339791</c:v>
                </c:pt>
                <c:pt idx="144">
                  <c:v>2.2621332427616925</c:v>
                </c:pt>
                <c:pt idx="145">
                  <c:v>2.0813048145400592</c:v>
                </c:pt>
                <c:pt idx="146">
                  <c:v>1.9179619050445105</c:v>
                </c:pt>
                <c:pt idx="147">
                  <c:v>1.8874157942264989</c:v>
                </c:pt>
                <c:pt idx="148">
                  <c:v>1.8734722433628315</c:v>
                </c:pt>
                <c:pt idx="149">
                  <c:v>1.9445606602941174</c:v>
                </c:pt>
                <c:pt idx="150">
                  <c:v>1.8408825594713654</c:v>
                </c:pt>
                <c:pt idx="151">
                  <c:v>1.899621540263543</c:v>
                </c:pt>
                <c:pt idx="152">
                  <c:v>1.9390076408759125</c:v>
                </c:pt>
                <c:pt idx="153">
                  <c:v>1.970694131195335</c:v>
                </c:pt>
                <c:pt idx="154">
                  <c:v>2.013657596516691</c:v>
                </c:pt>
                <c:pt idx="155">
                  <c:v>1.9255974356005792</c:v>
                </c:pt>
                <c:pt idx="156">
                  <c:v>1.8317610845986985</c:v>
                </c:pt>
                <c:pt idx="157">
                  <c:v>1.8072975844155845</c:v>
                </c:pt>
                <c:pt idx="158">
                  <c:v>1.8025032681524082</c:v>
                </c:pt>
                <c:pt idx="159">
                  <c:v>1.8342909038737447</c:v>
                </c:pt>
                <c:pt idx="160">
                  <c:v>1.8761106356478165</c:v>
                </c:pt>
                <c:pt idx="161">
                  <c:v>1.9045527751605997</c:v>
                </c:pt>
                <c:pt idx="162">
                  <c:v>1.9025008014234874</c:v>
                </c:pt>
                <c:pt idx="163">
                  <c:v>1.8883579985795456</c:v>
                </c:pt>
                <c:pt idx="164">
                  <c:v>1.9011226094968106</c:v>
                </c:pt>
                <c:pt idx="165">
                  <c:v>1.9214771347918134</c:v>
                </c:pt>
                <c:pt idx="166">
                  <c:v>1.8977407220267415</c:v>
                </c:pt>
                <c:pt idx="167">
                  <c:v>1.8501507575544625</c:v>
                </c:pt>
                <c:pt idx="168">
                  <c:v>1.8105130588235296</c:v>
                </c:pt>
                <c:pt idx="169">
                  <c:v>1.7984449182389937</c:v>
                </c:pt>
                <c:pt idx="170">
                  <c:v>1.8289787564549893</c:v>
                </c:pt>
                <c:pt idx="171">
                  <c:v>1.8176799554937415</c:v>
                </c:pt>
                <c:pt idx="172">
                  <c:v>1.8109959653259362</c:v>
                </c:pt>
                <c:pt idx="173">
                  <c:v>1.7949742453222455</c:v>
                </c:pt>
                <c:pt idx="174">
                  <c:v>1.7613588581314876</c:v>
                </c:pt>
                <c:pt idx="175">
                  <c:v>1.7397237679558011</c:v>
                </c:pt>
                <c:pt idx="176">
                  <c:v>1.8010042634482759</c:v>
                </c:pt>
                <c:pt idx="177">
                  <c:v>1.9789573475274727</c:v>
                </c:pt>
                <c:pt idx="178">
                  <c:v>1.9297512739726028</c:v>
                </c:pt>
                <c:pt idx="179">
                  <c:v>1.7736726069719753</c:v>
                </c:pt>
                <c:pt idx="180">
                  <c:v>1.7542528339029393</c:v>
                </c:pt>
                <c:pt idx="181">
                  <c:v>1.7946588466257669</c:v>
                </c:pt>
                <c:pt idx="182">
                  <c:v>1.7865597144799457</c:v>
                </c:pt>
                <c:pt idx="183">
                  <c:v>1.7805207595108694</c:v>
                </c:pt>
                <c:pt idx="184">
                  <c:v>1.7656633220338984</c:v>
                </c:pt>
                <c:pt idx="185">
                  <c:v>1.7656904543610545</c:v>
                </c:pt>
                <c:pt idx="186">
                  <c:v>1.7709092587601081</c:v>
                </c:pt>
                <c:pt idx="187">
                  <c:v>1.7844349409395972</c:v>
                </c:pt>
                <c:pt idx="188">
                  <c:v>1.7840209310113864</c:v>
                </c:pt>
                <c:pt idx="189">
                  <c:v>1.7780726024096389</c:v>
                </c:pt>
                <c:pt idx="190">
                  <c:v>1.7875492750333779</c:v>
                </c:pt>
                <c:pt idx="191">
                  <c:v>1.7555843584277149</c:v>
                </c:pt>
                <c:pt idx="192">
                  <c:v>1.7273210710963458</c:v>
                </c:pt>
                <c:pt idx="193">
                  <c:v>1.7070525328031811</c:v>
                </c:pt>
                <c:pt idx="194">
                  <c:v>1.703665523809524</c:v>
                </c:pt>
                <c:pt idx="195">
                  <c:v>1.7218865454545456</c:v>
                </c:pt>
                <c:pt idx="196">
                  <c:v>1.752735597633136</c:v>
                </c:pt>
                <c:pt idx="197">
                  <c:v>1.7399640944881891</c:v>
                </c:pt>
                <c:pt idx="198">
                  <c:v>1.7066536041939715</c:v>
                </c:pt>
                <c:pt idx="199">
                  <c:v>1.7110473315892742</c:v>
                </c:pt>
                <c:pt idx="200">
                  <c:v>1.7304622377531027</c:v>
                </c:pt>
                <c:pt idx="201">
                  <c:v>1.7197832638436483</c:v>
                </c:pt>
                <c:pt idx="202">
                  <c:v>1.7252474170461942</c:v>
                </c:pt>
                <c:pt idx="203">
                  <c:v>1.7383893567251461</c:v>
                </c:pt>
                <c:pt idx="204">
                  <c:v>1.7523562572721396</c:v>
                </c:pt>
                <c:pt idx="205">
                  <c:v>1.7489645999999999</c:v>
                </c:pt>
                <c:pt idx="206">
                  <c:v>1.8011985221864952</c:v>
                </c:pt>
                <c:pt idx="207">
                  <c:v>1.9338131646380525</c:v>
                </c:pt>
                <c:pt idx="208">
                  <c:v>1.9270761905370841</c:v>
                </c:pt>
                <c:pt idx="209">
                  <c:v>1.8146014001276325</c:v>
                </c:pt>
                <c:pt idx="210">
                  <c:v>1.7734334675159233</c:v>
                </c:pt>
                <c:pt idx="211">
                  <c:v>1.8088297671755726</c:v>
                </c:pt>
                <c:pt idx="212">
                  <c:v>1.8991797146480658</c:v>
                </c:pt>
                <c:pt idx="213">
                  <c:v>1.9799790530973449</c:v>
                </c:pt>
                <c:pt idx="214">
                  <c:v>1.973740933837429</c:v>
                </c:pt>
                <c:pt idx="215">
                  <c:v>1.9479450320553111</c:v>
                </c:pt>
                <c:pt idx="216">
                  <c:v>1.9175431957340023</c:v>
                </c:pt>
                <c:pt idx="217">
                  <c:v>1.8976332623669381</c:v>
                </c:pt>
                <c:pt idx="218">
                  <c:v>1.8208842465581978</c:v>
                </c:pt>
                <c:pt idx="219">
                  <c:v>1.7945740637898686</c:v>
                </c:pt>
                <c:pt idx="220">
                  <c:v>1.7708833170731708</c:v>
                </c:pt>
                <c:pt idx="221">
                  <c:v>1.7335753820224717</c:v>
                </c:pt>
                <c:pt idx="222">
                  <c:v>1.6989405822942643</c:v>
                </c:pt>
                <c:pt idx="223">
                  <c:v>1.7153277425373135</c:v>
                </c:pt>
                <c:pt idx="224">
                  <c:v>1.7037276923076921</c:v>
                </c:pt>
                <c:pt idx="225">
                  <c:v>1.7342809300309598</c:v>
                </c:pt>
                <c:pt idx="226">
                  <c:v>1.7453135732838587</c:v>
                </c:pt>
                <c:pt idx="227">
                  <c:v>1.6242455747836837</c:v>
                </c:pt>
                <c:pt idx="228">
                  <c:v>1.6368551111111111</c:v>
                </c:pt>
                <c:pt idx="229">
                  <c:v>1.5842419111111112</c:v>
                </c:pt>
                <c:pt idx="230">
                  <c:v>1.5535508777777776</c:v>
                </c:pt>
                <c:pt idx="231">
                  <c:v>1.5574739815043155</c:v>
                </c:pt>
                <c:pt idx="232">
                  <c:v>1.5565547269372693</c:v>
                </c:pt>
                <c:pt idx="233">
                  <c:v>1.5139222076167076</c:v>
                </c:pt>
                <c:pt idx="234">
                  <c:v>1.4928028345588236</c:v>
                </c:pt>
                <c:pt idx="235">
                  <c:v>1.4590986279069769</c:v>
                </c:pt>
                <c:pt idx="236">
                  <c:v>1.4828233981651378</c:v>
                </c:pt>
                <c:pt idx="237">
                  <c:v>1.5008725845027455</c:v>
                </c:pt>
                <c:pt idx="238">
                  <c:v>1.4745161901279709</c:v>
                </c:pt>
                <c:pt idx="239">
                  <c:v>1.4012584927007299</c:v>
                </c:pt>
                <c:pt idx="240">
                  <c:v>1.3900809945355193</c:v>
                </c:pt>
                <c:pt idx="241">
                  <c:v>1.3785808415300544</c:v>
                </c:pt>
                <c:pt idx="242">
                  <c:v>1.4323369041262137</c:v>
                </c:pt>
                <c:pt idx="243">
                  <c:v>1.5398637287522603</c:v>
                </c:pt>
                <c:pt idx="244">
                  <c:v>1.5303785313253011</c:v>
                </c:pt>
                <c:pt idx="245">
                  <c:v>1.5318047927710845</c:v>
                </c:pt>
                <c:pt idx="246">
                  <c:v>1.593545571685663</c:v>
                </c:pt>
                <c:pt idx="247">
                  <c:v>1.660574606822262</c:v>
                </c:pt>
                <c:pt idx="248">
                  <c:v>1.7143186591179977</c:v>
                </c:pt>
                <c:pt idx="249">
                  <c:v>1.729568966091612</c:v>
                </c:pt>
                <c:pt idx="250">
                  <c:v>1.7756954999999999</c:v>
                </c:pt>
                <c:pt idx="251">
                  <c:v>1.8121631800947868</c:v>
                </c:pt>
                <c:pt idx="252">
                  <c:v>1.8963127371529829</c:v>
                </c:pt>
                <c:pt idx="253">
                  <c:v>2.034738137647059</c:v>
                </c:pt>
                <c:pt idx="254">
                  <c:v>2.0477611263157893</c:v>
                </c:pt>
                <c:pt idx="255">
                  <c:v>1.969993369221767</c:v>
                </c:pt>
                <c:pt idx="256">
                  <c:v>1.9637753971962615</c:v>
                </c:pt>
                <c:pt idx="257">
                  <c:v>1.9537462682926829</c:v>
                </c:pt>
                <c:pt idx="258">
                  <c:v>1.9659118679791545</c:v>
                </c:pt>
                <c:pt idx="259">
                  <c:v>2.0097815888824551</c:v>
                </c:pt>
                <c:pt idx="260">
                  <c:v>2.2325756785714286</c:v>
                </c:pt>
                <c:pt idx="261">
                  <c:v>2.2287241966647495</c:v>
                </c:pt>
                <c:pt idx="262">
                  <c:v>2.203139996555683</c:v>
                </c:pt>
                <c:pt idx="263">
                  <c:v>2.1221561340206185</c:v>
                </c:pt>
                <c:pt idx="264">
                  <c:v>2.0547911480637815</c:v>
                </c:pt>
                <c:pt idx="265">
                  <c:v>2.0070740045454545</c:v>
                </c:pt>
                <c:pt idx="266">
                  <c:v>1.8808994923339013</c:v>
                </c:pt>
                <c:pt idx="267">
                  <c:v>1.9085706734693877</c:v>
                </c:pt>
                <c:pt idx="268">
                  <c:v>1.9976991675126903</c:v>
                </c:pt>
                <c:pt idx="269">
                  <c:v>1.9745494136184583</c:v>
                </c:pt>
                <c:pt idx="270">
                  <c:v>1.8350855411499436</c:v>
                </c:pt>
                <c:pt idx="271">
                  <c:v>1.8551046561443065</c:v>
                </c:pt>
                <c:pt idx="272">
                  <c:v>1.9873964233576646</c:v>
                </c:pt>
                <c:pt idx="273">
                  <c:v>1.799691385135135</c:v>
                </c:pt>
                <c:pt idx="274">
                  <c:v>1.6793244202816902</c:v>
                </c:pt>
                <c:pt idx="275">
                  <c:v>1.5588217542277338</c:v>
                </c:pt>
                <c:pt idx="276">
                  <c:v>1.53220770962296</c:v>
                </c:pt>
                <c:pt idx="277">
                  <c:v>1.5322855550561796</c:v>
                </c:pt>
                <c:pt idx="278">
                  <c:v>1.6314513277310925</c:v>
                </c:pt>
                <c:pt idx="279">
                  <c:v>1.7284888711656441</c:v>
                </c:pt>
                <c:pt idx="280">
                  <c:v>1.7212870027855154</c:v>
                </c:pt>
                <c:pt idx="281">
                  <c:v>1.6952816726057907</c:v>
                </c:pt>
                <c:pt idx="282">
                  <c:v>1.7086136699999999</c:v>
                </c:pt>
                <c:pt idx="283">
                  <c:v>1.7445429473684211</c:v>
                </c:pt>
                <c:pt idx="284">
                  <c:v>1.8477185475663715</c:v>
                </c:pt>
                <c:pt idx="285">
                  <c:v>1.9102772781456954</c:v>
                </c:pt>
                <c:pt idx="286">
                  <c:v>1.8523324958677685</c:v>
                </c:pt>
                <c:pt idx="287">
                  <c:v>1.8596942970297028</c:v>
                </c:pt>
                <c:pt idx="288">
                  <c:v>1.9293427557502738</c:v>
                </c:pt>
                <c:pt idx="289">
                  <c:v>2.1328978627450979</c:v>
                </c:pt>
                <c:pt idx="290">
                  <c:v>2.1989399412724304</c:v>
                </c:pt>
                <c:pt idx="291">
                  <c:v>1.9811799137554582</c:v>
                </c:pt>
                <c:pt idx="292">
                  <c:v>1.8782826101694918</c:v>
                </c:pt>
                <c:pt idx="293">
                  <c:v>1.8413183265974877</c:v>
                </c:pt>
                <c:pt idx="294">
                  <c:v>1.8494814316820904</c:v>
                </c:pt>
                <c:pt idx="295">
                  <c:v>1.9056244390243904</c:v>
                </c:pt>
                <c:pt idx="296">
                  <c:v>1.8687492350081039</c:v>
                </c:pt>
                <c:pt idx="297">
                  <c:v>1.8963800508382911</c:v>
                </c:pt>
                <c:pt idx="298">
                  <c:v>1.896634761081081</c:v>
                </c:pt>
                <c:pt idx="299">
                  <c:v>1.9017331859838273</c:v>
                </c:pt>
                <c:pt idx="300">
                  <c:v>1.9710887246376811</c:v>
                </c:pt>
                <c:pt idx="301">
                  <c:v>2.0061776689876809</c:v>
                </c:pt>
                <c:pt idx="302">
                  <c:v>2.0613632421165153</c:v>
                </c:pt>
                <c:pt idx="303">
                  <c:v>2.1376569092849516</c:v>
                </c:pt>
                <c:pt idx="304">
                  <c:v>2.1965032539851221</c:v>
                </c:pt>
                <c:pt idx="305">
                  <c:v>2.1444962064584434</c:v>
                </c:pt>
                <c:pt idx="306">
                  <c:v>2.177285016393443</c:v>
                </c:pt>
                <c:pt idx="307">
                  <c:v>2.2937631088794928</c:v>
                </c:pt>
                <c:pt idx="308">
                  <c:v>2.3912948883034773</c:v>
                </c:pt>
                <c:pt idx="309">
                  <c:v>2.6480322830188681</c:v>
                </c:pt>
                <c:pt idx="310">
                  <c:v>2.6516558779342718</c:v>
                </c:pt>
                <c:pt idx="311">
                  <c:v>2.4812187511737087</c:v>
                </c:pt>
                <c:pt idx="312">
                  <c:v>2.4204817991649272</c:v>
                </c:pt>
                <c:pt idx="313">
                  <c:v>2.494033856288981</c:v>
                </c:pt>
                <c:pt idx="314">
                  <c:v>2.7142730282237184</c:v>
                </c:pt>
                <c:pt idx="315">
                  <c:v>2.8012047235415589</c:v>
                </c:pt>
                <c:pt idx="316">
                  <c:v>2.6889802103305782</c:v>
                </c:pt>
                <c:pt idx="317">
                  <c:v>2.7987601246773361</c:v>
                </c:pt>
                <c:pt idx="318">
                  <c:v>2.8820506747049772</c:v>
                </c:pt>
                <c:pt idx="319">
                  <c:v>3.0183503314635391</c:v>
                </c:pt>
                <c:pt idx="320">
                  <c:v>3.3569696114185108</c:v>
                </c:pt>
                <c:pt idx="321">
                  <c:v>3.6804135760924162</c:v>
                </c:pt>
                <c:pt idx="322">
                  <c:v>3.0751233528520947</c:v>
                </c:pt>
                <c:pt idx="323">
                  <c:v>2.9194549437152952</c:v>
                </c:pt>
                <c:pt idx="324">
                  <c:v>2.9311597770195683</c:v>
                </c:pt>
                <c:pt idx="325">
                  <c:v>2.9390105559177533</c:v>
                </c:pt>
                <c:pt idx="326">
                  <c:v>3.0332945663495239</c:v>
                </c:pt>
                <c:pt idx="327">
                  <c:v>3.2181347443946189</c:v>
                </c:pt>
                <c:pt idx="328">
                  <c:v>3.4068419177347242</c:v>
                </c:pt>
                <c:pt idx="329">
                  <c:v>3.3994566972249753</c:v>
                </c:pt>
                <c:pt idx="330">
                  <c:v>3.4231511869886644</c:v>
                </c:pt>
                <c:pt idx="331">
                  <c:v>3.5374503091265947</c:v>
                </c:pt>
                <c:pt idx="332">
                  <c:v>3.2490207603550294</c:v>
                </c:pt>
                <c:pt idx="333">
                  <c:v>2.954156911738484</c:v>
                </c:pt>
                <c:pt idx="334">
                  <c:v>2.9823479866336635</c:v>
                </c:pt>
                <c:pt idx="335">
                  <c:v>3.0428420672082721</c:v>
                </c:pt>
                <c:pt idx="336">
                  <c:v>2.8915703890639364</c:v>
                </c:pt>
                <c:pt idx="337">
                  <c:v>2.8846306398303838</c:v>
                </c:pt>
                <c:pt idx="338">
                  <c:v>3.0758608384318613</c:v>
                </c:pt>
                <c:pt idx="339">
                  <c:v>3.2584543657238325</c:v>
                </c:pt>
                <c:pt idx="340">
                  <c:v>3.2020433471983747</c:v>
                </c:pt>
                <c:pt idx="341">
                  <c:v>3.2077806023625466</c:v>
                </c:pt>
                <c:pt idx="342">
                  <c:v>3.271246865218711</c:v>
                </c:pt>
                <c:pt idx="343">
                  <c:v>3.2709227686632931</c:v>
                </c:pt>
                <c:pt idx="344">
                  <c:v>3.3527679518286049</c:v>
                </c:pt>
                <c:pt idx="345">
                  <c:v>3.4798052069410588</c:v>
                </c:pt>
                <c:pt idx="346">
                  <c:v>3.8130308332621872</c:v>
                </c:pt>
                <c:pt idx="347">
                  <c:v>3.7405398644564776</c:v>
                </c:pt>
                <c:pt idx="348">
                  <c:v>3.6910314428252282</c:v>
                </c:pt>
                <c:pt idx="349">
                  <c:v>3.7592165661276904</c:v>
                </c:pt>
                <c:pt idx="350">
                  <c:v>4.304635693564709</c:v>
                </c:pt>
                <c:pt idx="351">
                  <c:v>4.5190145455310322</c:v>
                </c:pt>
                <c:pt idx="352">
                  <c:v>4.8681291820006685</c:v>
                </c:pt>
                <c:pt idx="353">
                  <c:v>5.0917919918330936</c:v>
                </c:pt>
                <c:pt idx="354">
                  <c:v>5.0840096531760244</c:v>
                </c:pt>
                <c:pt idx="355">
                  <c:v>4.6571848230371762</c:v>
                </c:pt>
                <c:pt idx="356">
                  <c:v>4.352763541166957</c:v>
                </c:pt>
                <c:pt idx="357">
                  <c:v>3.901710244014839</c:v>
                </c:pt>
                <c:pt idx="358">
                  <c:v>3.194790710194086</c:v>
                </c:pt>
                <c:pt idx="359">
                  <c:v>2.7428063207788145</c:v>
                </c:pt>
                <c:pt idx="360">
                  <c:v>2.5607703125516084</c:v>
                </c:pt>
                <c:pt idx="361">
                  <c:v>2.4435066070379166</c:v>
                </c:pt>
                <c:pt idx="362">
                  <c:v>2.3308815021529918</c:v>
                </c:pt>
                <c:pt idx="363">
                  <c:v>2.4707308019406797</c:v>
                </c:pt>
                <c:pt idx="364">
                  <c:v>2.4746026424500758</c:v>
                </c:pt>
                <c:pt idx="365">
                  <c:v>2.7878945690209038</c:v>
                </c:pt>
                <c:pt idx="366">
                  <c:v>2.8006337192515112</c:v>
                </c:pt>
                <c:pt idx="367">
                  <c:v>2.8943670436538325</c:v>
                </c:pt>
                <c:pt idx="368">
                  <c:v>2.8802339672289112</c:v>
                </c:pt>
                <c:pt idx="369">
                  <c:v>2.9219160256617509</c:v>
                </c:pt>
                <c:pt idx="370">
                  <c:v>3.0431681812239333</c:v>
                </c:pt>
                <c:pt idx="371">
                  <c:v>2.9896256828941739</c:v>
                </c:pt>
                <c:pt idx="372">
                  <c:v>3.0971338193096853</c:v>
                </c:pt>
                <c:pt idx="373">
                  <c:v>3.0345386180040599</c:v>
                </c:pt>
                <c:pt idx="374">
                  <c:v>3.1757497486021951</c:v>
                </c:pt>
                <c:pt idx="375">
                  <c:v>3.3317707778227588</c:v>
                </c:pt>
                <c:pt idx="376">
                  <c:v>3.3436290398023001</c:v>
                </c:pt>
                <c:pt idx="377">
                  <c:v>3.2119452394320822</c:v>
                </c:pt>
                <c:pt idx="378">
                  <c:v>3.1664613314681849</c:v>
                </c:pt>
                <c:pt idx="379">
                  <c:v>3.2130174524338111</c:v>
                </c:pt>
                <c:pt idx="380">
                  <c:v>3.195662390450841</c:v>
                </c:pt>
                <c:pt idx="381">
                  <c:v>3.2985942595332016</c:v>
                </c:pt>
                <c:pt idx="382">
                  <c:v>3.3862210581933465</c:v>
                </c:pt>
                <c:pt idx="383">
                  <c:v>3.4825930061650268</c:v>
                </c:pt>
                <c:pt idx="384">
                  <c:v>3.6280361825928837</c:v>
                </c:pt>
                <c:pt idx="385">
                  <c:v>3.8254485231002273</c:v>
                </c:pt>
                <c:pt idx="386">
                  <c:v>4.1462495898275433</c:v>
                </c:pt>
                <c:pt idx="387">
                  <c:v>4.2946825411950593</c:v>
                </c:pt>
                <c:pt idx="388">
                  <c:v>4.2598544354831542</c:v>
                </c:pt>
                <c:pt idx="389">
                  <c:v>4.1387382559224859</c:v>
                </c:pt>
                <c:pt idx="390">
                  <c:v>4.0992788694896545</c:v>
                </c:pt>
                <c:pt idx="391">
                  <c:v>4.0408930931377105</c:v>
                </c:pt>
                <c:pt idx="392">
                  <c:v>4.0079806579051853</c:v>
                </c:pt>
                <c:pt idx="393">
                  <c:v>3.9650446833450199</c:v>
                </c:pt>
                <c:pt idx="394">
                  <c:v>4.1298637943786982</c:v>
                </c:pt>
                <c:pt idx="395">
                  <c:v>4.0253466350790212</c:v>
                </c:pt>
                <c:pt idx="396">
                  <c:v>3.9856811137367893</c:v>
                </c:pt>
                <c:pt idx="397">
                  <c:v>4.1018661007811064</c:v>
                </c:pt>
                <c:pt idx="398">
                  <c:v>4.2713204278369448</c:v>
                </c:pt>
                <c:pt idx="399">
                  <c:v>4.2510163493088529</c:v>
                </c:pt>
                <c:pt idx="400">
                  <c:v>4.1153915210324872</c:v>
                </c:pt>
                <c:pt idx="401">
                  <c:v>3.8888242320550641</c:v>
                </c:pt>
                <c:pt idx="402">
                  <c:v>3.8507980513945772</c:v>
                </c:pt>
                <c:pt idx="403">
                  <c:v>4.1003962152971063</c:v>
                </c:pt>
                <c:pt idx="404">
                  <c:v>4.2211502557489418</c:v>
                </c:pt>
                <c:pt idx="405">
                  <c:v>4.1840589838205577</c:v>
                </c:pt>
                <c:pt idx="406">
                  <c:v>4.0963605692287723</c:v>
                </c:pt>
                <c:pt idx="407">
                  <c:v>4.0578134544935285</c:v>
                </c:pt>
                <c:pt idx="408">
                  <c:v>4.0003895664466258</c:v>
                </c:pt>
                <c:pt idx="409">
                  <c:v>4.1840227761082378</c:v>
                </c:pt>
                <c:pt idx="410">
                  <c:v>4.1498569399978456</c:v>
                </c:pt>
                <c:pt idx="411">
                  <c:v>4.0156941395814538</c:v>
                </c:pt>
                <c:pt idx="412">
                  <c:v>3.9475369537402423</c:v>
                </c:pt>
                <c:pt idx="413">
                  <c:v>3.9137083245297606</c:v>
                </c:pt>
                <c:pt idx="414">
                  <c:v>3.9241328708864232</c:v>
                </c:pt>
                <c:pt idx="415">
                  <c:v>3.960138786289856</c:v>
                </c:pt>
                <c:pt idx="416">
                  <c:v>4.0119132188771429</c:v>
                </c:pt>
                <c:pt idx="417">
                  <c:v>3.9342253858295333</c:v>
                </c:pt>
                <c:pt idx="418">
                  <c:v>3.8834700523003169</c:v>
                </c:pt>
                <c:pt idx="419">
                  <c:v>3.9176306253356863</c:v>
                </c:pt>
                <c:pt idx="420">
                  <c:v>3.9235166368709371</c:v>
                </c:pt>
                <c:pt idx="421">
                  <c:v>4.0104395983314118</c:v>
                </c:pt>
                <c:pt idx="422">
                  <c:v>4.0196047175352243</c:v>
                </c:pt>
                <c:pt idx="423">
                  <c:v>3.9727304149347731</c:v>
                </c:pt>
                <c:pt idx="424">
                  <c:v>3.9373684505004571</c:v>
                </c:pt>
                <c:pt idx="425">
                  <c:v>3.8908574012697046</c:v>
                </c:pt>
                <c:pt idx="426">
                  <c:v>3.8647345409379215</c:v>
                </c:pt>
                <c:pt idx="427">
                  <c:v>3.8271921475141939</c:v>
                </c:pt>
                <c:pt idx="428">
                  <c:v>3.7784581626289282</c:v>
                </c:pt>
                <c:pt idx="429">
                  <c:v>3.6668306599843459</c:v>
                </c:pt>
                <c:pt idx="430">
                  <c:v>3.6430554593894495</c:v>
                </c:pt>
                <c:pt idx="431">
                  <c:v>3.4045829413358577</c:v>
                </c:pt>
                <c:pt idx="432">
                  <c:v>3.0327739999999999</c:v>
                </c:pt>
                <c:pt idx="433">
                  <c:v>2.8611216537780382</c:v>
                </c:pt>
                <c:pt idx="434">
                  <c:v>2.8063931223009368</c:v>
                </c:pt>
                <c:pt idx="435">
                  <c:v>2.6848846498973113</c:v>
                </c:pt>
                <c:pt idx="436">
                  <c:v>2.7070688253263686</c:v>
                </c:pt>
                <c:pt idx="437">
                  <c:v>2.716471557745602</c:v>
                </c:pt>
                <c:pt idx="438">
                  <c:v>2.7139646529829884</c:v>
                </c:pt>
                <c:pt idx="439">
                  <c:v>2.7459588423206629</c:v>
                </c:pt>
                <c:pt idx="440">
                  <c:v>2.8309112768973725</c:v>
                </c:pt>
                <c:pt idx="441">
                  <c:v>2.8918222446628201</c:v>
                </c:pt>
                <c:pt idx="442">
                  <c:v>2.9524464324263575</c:v>
                </c:pt>
                <c:pt idx="443">
                  <c:v>3.0157750791465494</c:v>
                </c:pt>
                <c:pt idx="444">
                  <c:v>3.0204132566659903</c:v>
                </c:pt>
                <c:pt idx="445">
                  <c:v>3.0670095227907339</c:v>
                </c:pt>
                <c:pt idx="446">
                  <c:v>3.1583031789678149</c:v>
                </c:pt>
                <c:pt idx="447">
                  <c:v>3.1894096498332716</c:v>
                </c:pt>
                <c:pt idx="448">
                  <c:v>3.207034061822708</c:v>
                </c:pt>
                <c:pt idx="449">
                  <c:v>3.2248748312507201</c:v>
                </c:pt>
                <c:pt idx="450">
                  <c:v>3.1997760388432019</c:v>
                </c:pt>
                <c:pt idx="451">
                  <c:v>3.1818653706618161</c:v>
                </c:pt>
                <c:pt idx="452">
                  <c:v>3.1742458674219214</c:v>
                </c:pt>
                <c:pt idx="453">
                  <c:v>3.1380371111211702</c:v>
                </c:pt>
                <c:pt idx="454">
                  <c:v>3.1276914664022013</c:v>
                </c:pt>
                <c:pt idx="455">
                  <c:v>3.1382971175139156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047872"/>
        <c:axId val="228053760"/>
      </c:lineChart>
      <c:dateAx>
        <c:axId val="228047872"/>
        <c:scaling>
          <c:orientation val="minMax"/>
        </c:scaling>
        <c:delete val="0"/>
        <c:axPos val="b"/>
        <c:numFmt formatCode="mmm\ yyyy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053760"/>
        <c:crosses val="autoZero"/>
        <c:auto val="1"/>
        <c:lblOffset val="100"/>
        <c:baseTimeUnit val="months"/>
        <c:majorUnit val="4"/>
        <c:majorTimeUnit val="years"/>
        <c:minorUnit val="1"/>
        <c:minorTimeUnit val="years"/>
      </c:dateAx>
      <c:valAx>
        <c:axId val="228053760"/>
        <c:scaling>
          <c:orientation val="minMax"/>
          <c:max val="5.5"/>
          <c:min val="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047872"/>
        <c:crosses val="autoZero"/>
        <c:crossBetween val="between"/>
        <c:majorUnit val="0.5"/>
      </c:valAx>
      <c:dateAx>
        <c:axId val="228055296"/>
        <c:scaling>
          <c:orientation val="minMax"/>
        </c:scaling>
        <c:delete val="1"/>
        <c:axPos val="b"/>
        <c:numFmt formatCode="mmmm\ yyyy" sourceLinked="1"/>
        <c:majorTickMark val="out"/>
        <c:minorTickMark val="none"/>
        <c:tickLblPos val="none"/>
        <c:crossAx val="228061184"/>
        <c:crosses val="autoZero"/>
        <c:auto val="1"/>
        <c:lblOffset val="100"/>
        <c:baseTimeUnit val="months"/>
      </c:dateAx>
      <c:valAx>
        <c:axId val="228061184"/>
        <c:scaling>
          <c:orientation val="minMax"/>
          <c:max val="1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80552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0872483221476837"/>
          <c:y val="0.15972222222222351"/>
          <c:w val="0.39709172259507797"/>
          <c:h val="4.340277777777762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77" r="0.75000000000000377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ia.gov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ia.doe.gov/emeu/steo/pub/contents.html" TargetMode="External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ia.gov/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eia.gov/steo/" TargetMode="Externa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85725</xdr:colOff>
      <xdr:row>4</xdr:row>
      <xdr:rowOff>47625</xdr:rowOff>
    </xdr:from>
    <xdr:to>
      <xdr:col>0</xdr:col>
      <xdr:colOff>514350</xdr:colOff>
      <xdr:row>6</xdr:row>
      <xdr:rowOff>114300</xdr:rowOff>
    </xdr:to>
    <xdr:pic>
      <xdr:nvPicPr>
        <xdr:cNvPr id="91210" name="Picture 1" descr="STEO_logo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695325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66675</xdr:colOff>
      <xdr:row>0</xdr:row>
      <xdr:rowOff>76200</xdr:rowOff>
    </xdr:from>
    <xdr:to>
      <xdr:col>1</xdr:col>
      <xdr:colOff>3343275</xdr:colOff>
      <xdr:row>4</xdr:row>
      <xdr:rowOff>66675</xdr:rowOff>
    </xdr:to>
    <xdr:pic>
      <xdr:nvPicPr>
        <xdr:cNvPr id="91211" name="Picture 6" descr="eia_logo_taglin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38175" y="76200"/>
          <a:ext cx="3276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184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0.92894</cdr:y>
    </cdr:from>
    <cdr:to>
      <cdr:x>0.52299</cdr:x>
      <cdr:y>0.97758</cdr:y>
    </cdr:to>
    <cdr:sp macro="" textlink="'Gasoline-Q'!$A$206">
      <cdr:nvSpPr>
        <cdr:cNvPr id="19459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108532"/>
          <a:ext cx="4410801" cy="267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22FEBCD7-0334-420B-838B-15B03B647590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January 2015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0.84461</cdr:x>
      <cdr:y>0.10215</cdr:y>
    </cdr:from>
    <cdr:to>
      <cdr:x>0.96524</cdr:x>
      <cdr:y>0.14195</cdr:y>
    </cdr:to>
    <cdr:sp macro="" textlink="">
      <cdr:nvSpPr>
        <cdr:cNvPr id="194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2150" y="560421"/>
          <a:ext cx="1027206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</cdr:x>
      <cdr:y>0.8997</cdr:y>
    </cdr:from>
    <cdr:ext cx="562098" cy="427281"/>
    <cdr:pic>
      <cdr:nvPicPr>
        <cdr:cNvPr id="19467" name="Picture 11" descr="EIAlog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46096" y="4947862"/>
          <a:ext cx="562677" cy="42800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205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0.90658</cdr:y>
    </cdr:from>
    <cdr:to>
      <cdr:x>0.52299</cdr:x>
      <cdr:y>0.96382</cdr:y>
    </cdr:to>
    <cdr:sp macro="" textlink="'Gasoline-M'!$A$534">
      <cdr:nvSpPr>
        <cdr:cNvPr id="21507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4985667"/>
          <a:ext cx="441080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A506D19A-B7DA-439C-9CC2-E5479C9E616C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January 2015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0.84721</cdr:x>
      <cdr:y>0.0967</cdr:y>
    </cdr:from>
    <cdr:to>
      <cdr:x>0.95179</cdr:x>
      <cdr:y>0.13649</cdr:y>
    </cdr:to>
    <cdr:sp macro="" textlink="">
      <cdr:nvSpPr>
        <cdr:cNvPr id="2151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14277" y="530529"/>
          <a:ext cx="901095" cy="218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0.92282</cdr:x>
      <cdr:y>0.89931</cdr:y>
    </cdr:from>
    <cdr:ext cx="557142" cy="428570"/>
    <cdr:pic>
      <cdr:nvPicPr>
        <cdr:cNvPr id="6" name="Picture 5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858126" y="4933950"/>
          <a:ext cx="557142" cy="428570"/>
        </a:xfrm>
        <a:prstGeom xmlns:a="http://schemas.openxmlformats.org/drawingml/2006/main" prst="rect">
          <a:avLst/>
        </a:prstGeom>
      </cdr:spPr>
    </cdr:pic>
  </cdr:abs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450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0.84115</cdr:x>
      <cdr:y>0.10562</cdr:y>
    </cdr:from>
    <cdr:to>
      <cdr:x>0.96178</cdr:x>
      <cdr:y>0.14542</cdr:y>
    </cdr:to>
    <cdr:sp macro="" textlink="">
      <cdr:nvSpPr>
        <cdr:cNvPr id="4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2687" y="579471"/>
          <a:ext cx="1027206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0.00559</cdr:x>
      <cdr:y>0.91862</cdr:y>
    </cdr:from>
    <cdr:to>
      <cdr:x>0.43251</cdr:x>
      <cdr:y>0.97586</cdr:y>
    </cdr:to>
    <cdr:sp macro="" textlink="'Diesel-A'!$A$80">
      <cdr:nvSpPr>
        <cdr:cNvPr id="46085" name="Text Box 5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051825"/>
          <a:ext cx="363949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3C637FC2-FDE8-4747-BB33-BFA2D7913AA5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January 2015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absSizeAnchor xmlns:cdr="http://schemas.openxmlformats.org/drawingml/2006/chartDrawing">
    <cdr:from>
      <cdr:x>0.92075</cdr:x>
      <cdr:y>0.89774</cdr:y>
    </cdr:from>
    <cdr:ext cx="562013" cy="427226"/>
    <cdr:pic>
      <cdr:nvPicPr>
        <cdr:cNvPr id="46088" name="Picture 8" descr="EIAlog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52418" y="4937061"/>
          <a:ext cx="562677" cy="42800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471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0.92894</cdr:y>
    </cdr:from>
    <cdr:to>
      <cdr:x>0.52299</cdr:x>
      <cdr:y>0.97758</cdr:y>
    </cdr:to>
    <cdr:sp macro="" textlink="'Diesel-Q'!$A$194">
      <cdr:nvSpPr>
        <cdr:cNvPr id="48130" name="Text Box 2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108532"/>
          <a:ext cx="4410801" cy="267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421AE286-EDE0-41DB-868D-3A639C791382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January 2015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0.84719</cdr:x>
      <cdr:y>0.10388</cdr:y>
    </cdr:from>
    <cdr:to>
      <cdr:x>0.96783</cdr:x>
      <cdr:y>0.14368</cdr:y>
    </cdr:to>
    <cdr:sp macro="" textlink="">
      <cdr:nvSpPr>
        <cdr:cNvPr id="4813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14132" y="569946"/>
          <a:ext cx="1027291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0.92297</cdr:x>
      <cdr:y>0.8997</cdr:y>
    </cdr:from>
    <cdr:ext cx="562013" cy="427281"/>
    <cdr:pic>
      <cdr:nvPicPr>
        <cdr:cNvPr id="48136" name="Picture 8" descr="EIAlog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71385" y="4947862"/>
          <a:ext cx="562677" cy="42800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491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0.90658</cdr:y>
    </cdr:from>
    <cdr:to>
      <cdr:x>0.52299</cdr:x>
      <cdr:y>0.96382</cdr:y>
    </cdr:to>
    <cdr:sp macro="" textlink="'Diesel-M'!$A$498">
      <cdr:nvSpPr>
        <cdr:cNvPr id="50179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4985667"/>
          <a:ext cx="441080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B02AB82-16D5-4A48-A67D-7D8EF9084192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January 2015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0.8409</cdr:x>
      <cdr:y>0.10538</cdr:y>
    </cdr:from>
    <cdr:to>
      <cdr:x>0.9519</cdr:x>
      <cdr:y>0.14517</cdr:y>
    </cdr:to>
    <cdr:sp macro="" textlink="">
      <cdr:nvSpPr>
        <cdr:cNvPr id="5018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0558" y="578154"/>
          <a:ext cx="945204" cy="218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0.91723</cdr:x>
      <cdr:y>0.89063</cdr:y>
    </cdr:from>
    <cdr:ext cx="557143" cy="428570"/>
    <cdr:pic>
      <cdr:nvPicPr>
        <cdr:cNvPr id="6" name="Picture 5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810501" y="4886325"/>
          <a:ext cx="557143" cy="428570"/>
        </a:xfrm>
        <a:prstGeom xmlns:a="http://schemas.openxmlformats.org/drawingml/2006/main" prst="rect">
          <a:avLst/>
        </a:prstGeom>
      </cdr:spPr>
    </cdr:pic>
  </cdr:abs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307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369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0.84719</cdr:x>
      <cdr:y>0.09868</cdr:y>
    </cdr:from>
    <cdr:to>
      <cdr:x>0.96783</cdr:x>
      <cdr:y>0.13847</cdr:y>
    </cdr:to>
    <cdr:sp macro="" textlink="">
      <cdr:nvSpPr>
        <cdr:cNvPr id="3789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14132" y="541371"/>
          <a:ext cx="1027291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0.00559</cdr:x>
      <cdr:y>0.91862</cdr:y>
    </cdr:from>
    <cdr:to>
      <cdr:x>0.43251</cdr:x>
      <cdr:y>0.97586</cdr:y>
    </cdr:to>
    <cdr:sp macro="" textlink="'Heat Oil-A'!$A$80">
      <cdr:nvSpPr>
        <cdr:cNvPr id="37893" name="Text Box 5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051825"/>
          <a:ext cx="363949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A2692923-BABD-4610-8C65-22712B750881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January 2015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absSizeAnchor xmlns:cdr="http://schemas.openxmlformats.org/drawingml/2006/chartDrawing">
    <cdr:from>
      <cdr:x>0.91951</cdr:x>
      <cdr:y>0.89774</cdr:y>
    </cdr:from>
    <cdr:ext cx="562013" cy="427226"/>
    <cdr:pic>
      <cdr:nvPicPr>
        <cdr:cNvPr id="37896" name="Picture 8" descr="EIAlog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41881" y="4937061"/>
          <a:ext cx="562677" cy="42800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409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0.92894</cdr:y>
    </cdr:from>
    <cdr:to>
      <cdr:x>0.52299</cdr:x>
      <cdr:y>0.97758</cdr:y>
    </cdr:to>
    <cdr:sp macro="" textlink="'Heat Oil-Q'!$A$194">
      <cdr:nvSpPr>
        <cdr:cNvPr id="41986" name="Text Box 2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108532"/>
          <a:ext cx="4410801" cy="267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0BF4412-4A7C-4B59-A6D2-0C1B9E51B831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January 2015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0.84967</cdr:x>
      <cdr:y>0.10215</cdr:y>
    </cdr:from>
    <cdr:to>
      <cdr:x>0.9703</cdr:x>
      <cdr:y>0.14195</cdr:y>
    </cdr:to>
    <cdr:sp macro="" textlink="">
      <cdr:nvSpPr>
        <cdr:cNvPr id="4198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5250" y="560421"/>
          <a:ext cx="1027206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</cdr:x>
      <cdr:y>0.8997</cdr:y>
    </cdr:from>
    <cdr:ext cx="562098" cy="427281"/>
    <cdr:pic>
      <cdr:nvPicPr>
        <cdr:cNvPr id="41992" name="Picture 8" descr="EIAlog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46096" y="4947862"/>
          <a:ext cx="562677" cy="42800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430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0.90658</cdr:y>
    </cdr:from>
    <cdr:to>
      <cdr:x>0.52299</cdr:x>
      <cdr:y>0.96382</cdr:y>
    </cdr:to>
    <cdr:sp macro="" textlink="'Heat Oil-M'!$A$500">
      <cdr:nvSpPr>
        <cdr:cNvPr id="44035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4985667"/>
          <a:ext cx="441080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41A08D8-B03D-4743-A289-C489DEFCBD09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January 2015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0.84375</cdr:x>
      <cdr:y>0.0967</cdr:y>
    </cdr:from>
    <cdr:to>
      <cdr:x>0.95204</cdr:x>
      <cdr:y>0.13649</cdr:y>
    </cdr:to>
    <cdr:sp macro="" textlink="">
      <cdr:nvSpPr>
        <cdr:cNvPr id="4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84814" y="530529"/>
          <a:ext cx="930558" cy="218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0.9217</cdr:x>
      <cdr:y>0.89583</cdr:y>
    </cdr:from>
    <cdr:ext cx="557143" cy="428571"/>
    <cdr:pic>
      <cdr:nvPicPr>
        <cdr:cNvPr id="6" name="Picture 5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848601" y="4914900"/>
          <a:ext cx="557143" cy="428571"/>
        </a:xfrm>
        <a:prstGeom xmlns:a="http://schemas.openxmlformats.org/drawingml/2006/main" prst="rect">
          <a:avLst/>
        </a:prstGeom>
      </cdr:spPr>
    </cdr:pic>
  </cdr:abs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778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0.84408</cdr:x>
      <cdr:y>0.09173</cdr:y>
    </cdr:from>
    <cdr:to>
      <cdr:x>0.96471</cdr:x>
      <cdr:y>0.13153</cdr:y>
    </cdr:to>
    <cdr:sp macro="" textlink="">
      <cdr:nvSpPr>
        <cdr:cNvPr id="788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87625" y="503271"/>
          <a:ext cx="1027206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0.00781</cdr:x>
      <cdr:y>0.91862</cdr:y>
    </cdr:from>
    <cdr:to>
      <cdr:x>0.43474</cdr:x>
      <cdr:y>0.97586</cdr:y>
    </cdr:to>
    <cdr:sp macro="" textlink="'Natural Gas-A'!$A$92">
      <cdr:nvSpPr>
        <cdr:cNvPr id="78853" name="Text Box 5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69767" y="5051825"/>
          <a:ext cx="3639490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6408D133-9D2F-42D1-895D-20618E083595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January 2015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absSizeAnchor xmlns:cdr="http://schemas.openxmlformats.org/drawingml/2006/chartDrawing">
    <cdr:from>
      <cdr:x>0.92099</cdr:x>
      <cdr:y>0.89774</cdr:y>
    </cdr:from>
    <cdr:ext cx="562098" cy="427226"/>
    <cdr:pic>
      <cdr:nvPicPr>
        <cdr:cNvPr id="78856" name="Picture 8" descr="EIAlog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54525" y="4937061"/>
          <a:ext cx="562678" cy="42800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799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0.92894</cdr:y>
    </cdr:from>
    <cdr:to>
      <cdr:x>0.52299</cdr:x>
      <cdr:y>0.97758</cdr:y>
    </cdr:to>
    <cdr:sp macro="" textlink="'Natural Gas-Q'!$A$186">
      <cdr:nvSpPr>
        <cdr:cNvPr id="80898" name="Text Box 2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108532"/>
          <a:ext cx="4410801" cy="267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769460EC-2C0D-4D7D-999C-D9B71BD8A92B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January 2015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0.84164</cdr:x>
      <cdr:y>0.0952</cdr:y>
    </cdr:from>
    <cdr:to>
      <cdr:x>0.96228</cdr:x>
      <cdr:y>0.135</cdr:y>
    </cdr:to>
    <cdr:sp macro="" textlink="">
      <cdr:nvSpPr>
        <cdr:cNvPr id="80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6859" y="522321"/>
          <a:ext cx="1027292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0.92075</cdr:x>
      <cdr:y>0.8997</cdr:y>
    </cdr:from>
    <cdr:ext cx="562013" cy="427281"/>
    <cdr:pic>
      <cdr:nvPicPr>
        <cdr:cNvPr id="80904" name="Picture 8" descr="EIAlog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52418" y="4947862"/>
          <a:ext cx="562677" cy="42800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0.84584</cdr:x>
      <cdr:y>0.10388</cdr:y>
    </cdr:from>
    <cdr:to>
      <cdr:x>0.96648</cdr:x>
      <cdr:y>0.14368</cdr:y>
    </cdr:to>
    <cdr:sp macro="" textlink="">
      <cdr:nvSpPr>
        <cdr:cNvPr id="31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02624" y="569946"/>
          <a:ext cx="1027291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0.00682</cdr:x>
      <cdr:y>0.91862</cdr:y>
    </cdr:from>
    <cdr:to>
      <cdr:x>0.43375</cdr:x>
      <cdr:y>0.97586</cdr:y>
    </cdr:to>
    <cdr:sp macro="" textlink="'Crude Oil-A'!$A$91">
      <cdr:nvSpPr>
        <cdr:cNvPr id="31750" name="Text Box 6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61337" y="5051825"/>
          <a:ext cx="363949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16A40F77-A694-4E52-9F50-54AE73B8BB4D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January 2015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absSizeAnchor xmlns:cdr="http://schemas.openxmlformats.org/drawingml/2006/chartDrawing">
    <cdr:from>
      <cdr:x>0.92075</cdr:x>
      <cdr:y>0.89774</cdr:y>
    </cdr:from>
    <cdr:ext cx="562013" cy="427226"/>
    <cdr:pic>
      <cdr:nvPicPr>
        <cdr:cNvPr id="31754" name="Picture 10" descr="EIAlog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52418" y="4937061"/>
          <a:ext cx="562677" cy="42800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829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0.92206</cdr:y>
    </cdr:from>
    <cdr:to>
      <cdr:x>0.52299</cdr:x>
      <cdr:y>0.9793</cdr:y>
    </cdr:to>
    <cdr:sp macro="" textlink="'Natural Gas-M'!$A$474">
      <cdr:nvSpPr>
        <cdr:cNvPr id="83971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070727"/>
          <a:ext cx="4410801" cy="3145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13FAEDC3-DC1D-4B5F-AD8F-FB1316799F7E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January 2015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0.84213</cdr:x>
      <cdr:y>0.10017</cdr:y>
    </cdr:from>
    <cdr:to>
      <cdr:x>0.95165</cdr:x>
      <cdr:y>0.13996</cdr:y>
    </cdr:to>
    <cdr:sp macro="" textlink="">
      <cdr:nvSpPr>
        <cdr:cNvPr id="839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71032" y="549579"/>
          <a:ext cx="932601" cy="218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0.92058</cdr:x>
      <cdr:y>0.8941</cdr:y>
    </cdr:from>
    <cdr:ext cx="557143" cy="428571"/>
    <cdr:pic>
      <cdr:nvPicPr>
        <cdr:cNvPr id="6" name="Picture 5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839076" y="4905375"/>
          <a:ext cx="557143" cy="428571"/>
        </a:xfrm>
        <a:prstGeom xmlns:a="http://schemas.openxmlformats.org/drawingml/2006/main" prst="rect">
          <a:avLst/>
        </a:prstGeom>
      </cdr:spPr>
    </cdr:pic>
  </cdr:abs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85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0.85004</cdr:x>
      <cdr:y>0.09868</cdr:y>
    </cdr:from>
    <cdr:to>
      <cdr:x>0.97068</cdr:x>
      <cdr:y>0.13847</cdr:y>
    </cdr:to>
    <cdr:sp macro="" textlink="">
      <cdr:nvSpPr>
        <cdr:cNvPr id="860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8388" y="541371"/>
          <a:ext cx="1027292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0.00559</cdr:x>
      <cdr:y>0.91862</cdr:y>
    </cdr:from>
    <cdr:to>
      <cdr:x>0.43251</cdr:x>
      <cdr:y>0.97586</cdr:y>
    </cdr:to>
    <cdr:sp macro="" textlink="'Electricity-A'!$A$99">
      <cdr:nvSpPr>
        <cdr:cNvPr id="86021" name="Text Box 5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051825"/>
          <a:ext cx="363949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11E54E9A-D813-4CFD-8A30-F0B778CE883C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January 2015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absSizeAnchor xmlns:cdr="http://schemas.openxmlformats.org/drawingml/2006/chartDrawing">
    <cdr:from>
      <cdr:x>0.9205</cdr:x>
      <cdr:y>0.89774</cdr:y>
    </cdr:from>
    <cdr:ext cx="562013" cy="427226"/>
    <cdr:pic>
      <cdr:nvPicPr>
        <cdr:cNvPr id="86024" name="Picture 8" descr="EIAlog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50311" y="4937061"/>
          <a:ext cx="562677" cy="42800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870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0.92894</cdr:y>
    </cdr:from>
    <cdr:to>
      <cdr:x>0.52299</cdr:x>
      <cdr:y>0.97758</cdr:y>
    </cdr:to>
    <cdr:sp macro="" textlink="'Electricity-Q'!$A$206">
      <cdr:nvSpPr>
        <cdr:cNvPr id="88066" name="Text Box 2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108532"/>
          <a:ext cx="4410801" cy="267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FA87F031-EC77-4D91-9D69-A73B2CE655D1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January 2015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0.85191</cdr:x>
      <cdr:y>0.09868</cdr:y>
    </cdr:from>
    <cdr:to>
      <cdr:x>0.97254</cdr:x>
      <cdr:y>0.13847</cdr:y>
    </cdr:to>
    <cdr:sp macro="" textlink="">
      <cdr:nvSpPr>
        <cdr:cNvPr id="8806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4300" y="541371"/>
          <a:ext cx="1027206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0.92272</cdr:x>
      <cdr:y>0.8997</cdr:y>
    </cdr:from>
    <cdr:ext cx="562098" cy="427281"/>
    <cdr:pic>
      <cdr:nvPicPr>
        <cdr:cNvPr id="88072" name="Picture 8" descr="EIAlog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69277" y="4947862"/>
          <a:ext cx="562678" cy="42800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891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0.90658</cdr:y>
    </cdr:from>
    <cdr:to>
      <cdr:x>0.52299</cdr:x>
      <cdr:y>0.96382</cdr:y>
    </cdr:to>
    <cdr:sp macro="" textlink="'Electricity-M'!$A$534">
      <cdr:nvSpPr>
        <cdr:cNvPr id="90115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4985667"/>
          <a:ext cx="441080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1FAF5CA6-013A-4922-8BF9-139BF0E9C317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January 2015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0.84945</cdr:x>
      <cdr:y>0.10017</cdr:y>
    </cdr:from>
    <cdr:to>
      <cdr:x>0.96219</cdr:x>
      <cdr:y>0.13996</cdr:y>
    </cdr:to>
    <cdr:sp macro="" textlink="">
      <cdr:nvSpPr>
        <cdr:cNvPr id="9011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33388" y="549579"/>
          <a:ext cx="917955" cy="218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0.91946</cdr:x>
      <cdr:y>0.8941</cdr:y>
    </cdr:from>
    <cdr:ext cx="557143" cy="428571"/>
    <cdr:pic>
      <cdr:nvPicPr>
        <cdr:cNvPr id="6" name="Picture 5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829551" y="4905375"/>
          <a:ext cx="557143" cy="428571"/>
        </a:xfrm>
        <a:prstGeom xmlns:a="http://schemas.openxmlformats.org/drawingml/2006/main" prst="rect">
          <a:avLst/>
        </a:prstGeom>
      </cdr:spPr>
    </cdr:pic>
  </cdr:abs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190500</xdr:colOff>
      <xdr:row>5</xdr:row>
      <xdr:rowOff>66675</xdr:rowOff>
    </xdr:from>
    <xdr:to>
      <xdr:col>1</xdr:col>
      <xdr:colOff>352425</xdr:colOff>
      <xdr:row>7</xdr:row>
      <xdr:rowOff>104775</xdr:rowOff>
    </xdr:to>
    <xdr:pic>
      <xdr:nvPicPr>
        <xdr:cNvPr id="1100" name="Picture 4" descr="STEO_logo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0500" y="876300"/>
          <a:ext cx="428625" cy="428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104775</xdr:colOff>
      <xdr:row>0</xdr:row>
      <xdr:rowOff>114300</xdr:rowOff>
    </xdr:from>
    <xdr:to>
      <xdr:col>6</xdr:col>
      <xdr:colOff>152400</xdr:colOff>
      <xdr:row>4</xdr:row>
      <xdr:rowOff>104775</xdr:rowOff>
    </xdr:to>
    <xdr:pic>
      <xdr:nvPicPr>
        <xdr:cNvPr id="1101" name="Picture 6" descr="eia_logo_tagline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04775" y="114300"/>
          <a:ext cx="3276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328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0.92894</cdr:y>
    </cdr:from>
    <cdr:to>
      <cdr:x>0.52299</cdr:x>
      <cdr:y>0.97758</cdr:y>
    </cdr:to>
    <cdr:sp macro="" textlink="'Crude Oil-Q'!$A$214">
      <cdr:nvSpPr>
        <cdr:cNvPr id="33794" name="Text Box 2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108532"/>
          <a:ext cx="4410801" cy="2673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EDAF774A-DFE9-4433-A961-D6CD5E163738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January 2015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0.8404</cdr:x>
      <cdr:y>0.10388</cdr:y>
    </cdr:from>
    <cdr:to>
      <cdr:x>0.96104</cdr:x>
      <cdr:y>0.14368</cdr:y>
    </cdr:to>
    <cdr:sp macro="" textlink="">
      <cdr:nvSpPr>
        <cdr:cNvPr id="337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56300" y="569946"/>
          <a:ext cx="1027292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0.92198</cdr:x>
      <cdr:y>0.8997</cdr:y>
    </cdr:from>
    <cdr:ext cx="562098" cy="427281"/>
    <cdr:pic>
      <cdr:nvPicPr>
        <cdr:cNvPr id="33800" name="Picture 8" descr="EIAlog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62955" y="4947862"/>
          <a:ext cx="562677" cy="42800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348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0.00559</cdr:x>
      <cdr:y>0.90658</cdr:y>
    </cdr:from>
    <cdr:to>
      <cdr:x>0.52299</cdr:x>
      <cdr:y>0.96382</cdr:y>
    </cdr:to>
    <cdr:sp macro="" textlink="'Crude Oil-M'!$A$558">
      <cdr:nvSpPr>
        <cdr:cNvPr id="35843" name="Text Box 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4985667"/>
          <a:ext cx="441080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DEAB357C-E474-460A-9B8F-322F936A1B11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January 2015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0.84573</cdr:x>
      <cdr:y>0.09645</cdr:y>
    </cdr:from>
    <cdr:to>
      <cdr:x>0.95178</cdr:x>
      <cdr:y>0.13649</cdr:y>
    </cdr:to>
    <cdr:sp macro="" textlink="">
      <cdr:nvSpPr>
        <cdr:cNvPr id="3584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01675" y="530529"/>
          <a:ext cx="911483" cy="2183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absSizeAnchor xmlns:cdr="http://schemas.openxmlformats.org/drawingml/2006/chartDrawing">
    <cdr:from>
      <cdr:x>0.91611</cdr:x>
      <cdr:y>0.89757</cdr:y>
    </cdr:from>
    <cdr:ext cx="557143" cy="428571"/>
    <cdr:pic>
      <cdr:nvPicPr>
        <cdr:cNvPr id="6" name="Picture 5" descr="EIA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800978" y="4924426"/>
          <a:ext cx="557143" cy="428571"/>
        </a:xfrm>
        <a:prstGeom xmlns:a="http://schemas.openxmlformats.org/drawingml/2006/main" prst="rect">
          <a:avLst/>
        </a:prstGeom>
      </cdr:spPr>
    </cdr:pic>
  </cdr:abs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95250</xdr:colOff>
      <xdr:row>36</xdr:row>
      <xdr:rowOff>142875</xdr:rowOff>
    </xdr:to>
    <xdr:graphicFrame macro="">
      <xdr:nvGraphicFramePr>
        <xdr:cNvPr id="31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0.84559</cdr:x>
      <cdr:y>0.10041</cdr:y>
    </cdr:from>
    <cdr:to>
      <cdr:x>0.96623</cdr:x>
      <cdr:y>0.14021</cdr:y>
    </cdr:to>
    <cdr:sp macro="" textlink="">
      <cdr:nvSpPr>
        <cdr:cNvPr id="410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00495" y="550896"/>
          <a:ext cx="1027292" cy="2183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7432" rIns="36576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US" sz="1200" b="0" i="0" u="none" strike="noStrike" baseline="0">
              <a:solidFill>
                <a:srgbClr val="666699"/>
              </a:solidFill>
              <a:latin typeface="Arial"/>
              <a:cs typeface="Arial"/>
            </a:rPr>
            <a:t>Forecast</a:t>
          </a:r>
        </a:p>
      </cdr:txBody>
    </cdr:sp>
  </cdr:relSizeAnchor>
  <cdr:relSizeAnchor xmlns:cdr="http://schemas.openxmlformats.org/drawingml/2006/chartDrawing">
    <cdr:from>
      <cdr:x>0.00559</cdr:x>
      <cdr:y>0.91862</cdr:y>
    </cdr:from>
    <cdr:to>
      <cdr:x>0.43251</cdr:x>
      <cdr:y>0.97586</cdr:y>
    </cdr:to>
    <cdr:sp macro="" textlink="'Gasoline-A'!$A$83">
      <cdr:nvSpPr>
        <cdr:cNvPr id="4109" name="Text Box 13"/>
        <cdr:cNvSpPr txBox="1">
          <a:spLocks xmlns:a="http://schemas.openxmlformats.org/drawingml/2006/main" noChangeAspect="1" noChangeArrowheads="1" noTextEdit="1"/>
        </cdr:cNvSpPr>
      </cdr:nvSpPr>
      <cdr:spPr bwMode="auto">
        <a:xfrm xmlns:a="http://schemas.openxmlformats.org/drawingml/2006/main">
          <a:off x="50800" y="5051825"/>
          <a:ext cx="3639491" cy="314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0" bIns="22860" anchor="ctr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fld id="{2AA66A52-8CC6-4E32-9D01-6472108F825F}" type="TxLink"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l" rtl="0">
              <a:defRPr sz="1000"/>
            </a:pPr>
            <a:t>EIA Short-Term Energy Outlook, January 2015</a:t>
          </a:fld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absSizeAnchor xmlns:cdr="http://schemas.openxmlformats.org/drawingml/2006/chartDrawing">
    <cdr:from>
      <cdr:x>0.91728</cdr:x>
      <cdr:y>0.89774</cdr:y>
    </cdr:from>
    <cdr:ext cx="562098" cy="427226"/>
    <cdr:pic>
      <cdr:nvPicPr>
        <cdr:cNvPr id="4114" name="Picture 18" descr="EIAlogo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7822914" y="4937061"/>
          <a:ext cx="562678" cy="428003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absSizeAnchor>
</c:userShape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ia.doe.gov/emeu/aer/natgas.html" TargetMode="External"/><Relationship Id="rId13" Type="http://schemas.openxmlformats.org/officeDocument/2006/relationships/hyperlink" Target="http://www.eia.doe.gov/emeu/steo/pub/contents.html" TargetMode="External"/><Relationship Id="rId3" Type="http://schemas.openxmlformats.org/officeDocument/2006/relationships/hyperlink" Target="http://www.eia.gov/oil_gas/petroleum/data_publications/petroleum_marketing_monthly/pmm.html" TargetMode="External"/><Relationship Id="rId7" Type="http://schemas.openxmlformats.org/officeDocument/2006/relationships/hyperlink" Target="http://www.eia.gov/oil_gas/natural_gas/data_publications/natural_gas_monthly/ngm.html" TargetMode="External"/><Relationship Id="rId12" Type="http://schemas.openxmlformats.org/officeDocument/2006/relationships/hyperlink" Target="http://www.eia.gov/FTPROOT/multifuel/00357392.pdf" TargetMode="External"/><Relationship Id="rId2" Type="http://schemas.openxmlformats.org/officeDocument/2006/relationships/hyperlink" Target="http://www.bls.gov/cpi/" TargetMode="External"/><Relationship Id="rId16" Type="http://schemas.openxmlformats.org/officeDocument/2006/relationships/drawing" Target="../drawings/drawing38.xml"/><Relationship Id="rId1" Type="http://schemas.openxmlformats.org/officeDocument/2006/relationships/hyperlink" Target="http://www.eia.gov/steo/" TargetMode="External"/><Relationship Id="rId6" Type="http://schemas.openxmlformats.org/officeDocument/2006/relationships/hyperlink" Target="http://www.eia.gov/oil_gas/petroleum/data_publications/weekly_petroleum_status_report/wpsr.html" TargetMode="External"/><Relationship Id="rId11" Type="http://schemas.openxmlformats.org/officeDocument/2006/relationships/hyperlink" Target="http://www.eia.doe.gov/emeu/mer/prices.html" TargetMode="External"/><Relationship Id="rId5" Type="http://schemas.openxmlformats.org/officeDocument/2006/relationships/hyperlink" Target="http://www.eia.gov/oil_gas/petroleum/data_publications/weekly_petroleum_status_report/wpsr.html" TargetMode="External"/><Relationship Id="rId15" Type="http://schemas.openxmlformats.org/officeDocument/2006/relationships/printerSettings" Target="../printerSettings/printerSettings20.bin"/><Relationship Id="rId10" Type="http://schemas.openxmlformats.org/officeDocument/2006/relationships/hyperlink" Target="http://www.eia.doe.gov/emeu/aer/elect.html" TargetMode="External"/><Relationship Id="rId4" Type="http://schemas.openxmlformats.org/officeDocument/2006/relationships/hyperlink" Target="http://www.eia.doe.gov/emeu/mer/prices.html" TargetMode="External"/><Relationship Id="rId9" Type="http://schemas.openxmlformats.org/officeDocument/2006/relationships/hyperlink" Target="http://www.eia.doe.gov/emeu/mer/prices.html" TargetMode="External"/><Relationship Id="rId14" Type="http://schemas.openxmlformats.org/officeDocument/2006/relationships/hyperlink" Target="http://www.ihsglobalinsight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6:B26"/>
  <sheetViews>
    <sheetView tabSelected="1" workbookViewId="0">
      <selection activeCell="B6" sqref="B6"/>
    </sheetView>
  </sheetViews>
  <sheetFormatPr defaultColWidth="9.140625" defaultRowHeight="12.75"/>
  <cols>
    <col min="1" max="1" width="8.5703125" style="24" customWidth="1"/>
    <col min="2" max="2" width="78" style="24" customWidth="1"/>
    <col min="3" max="16384" width="9.140625" style="24"/>
  </cols>
  <sheetData>
    <row r="6" spans="2:2" ht="15.75">
      <c r="B6" s="23" t="str">
        <f>"Short-Term Energy Outlook Real and Nominal Prices, "&amp;TEXT('Notes and Sources'!$G$7,"Mmmm yyyy")</f>
        <v>Short-Term Energy Outlook Real and Nominal Prices, January 2015</v>
      </c>
    </row>
    <row r="8" spans="2:2">
      <c r="B8" s="25" t="s">
        <v>193</v>
      </c>
    </row>
    <row r="9" spans="2:2">
      <c r="B9" s="25" t="s">
        <v>194</v>
      </c>
    </row>
    <row r="10" spans="2:2">
      <c r="B10" s="25" t="s">
        <v>195</v>
      </c>
    </row>
    <row r="11" spans="2:2">
      <c r="B11" s="25" t="s">
        <v>217</v>
      </c>
    </row>
    <row r="12" spans="2:2">
      <c r="B12" s="25" t="s">
        <v>218</v>
      </c>
    </row>
    <row r="13" spans="2:2">
      <c r="B13" s="25" t="s">
        <v>219</v>
      </c>
    </row>
    <row r="14" spans="2:2">
      <c r="B14" s="25" t="s">
        <v>225</v>
      </c>
    </row>
    <row r="15" spans="2:2">
      <c r="B15" s="25" t="s">
        <v>226</v>
      </c>
    </row>
    <row r="16" spans="2:2">
      <c r="B16" s="25" t="s">
        <v>227</v>
      </c>
    </row>
    <row r="17" spans="2:2">
      <c r="B17" s="25" t="s">
        <v>228</v>
      </c>
    </row>
    <row r="18" spans="2:2">
      <c r="B18" s="25" t="s">
        <v>229</v>
      </c>
    </row>
    <row r="19" spans="2:2">
      <c r="B19" s="25" t="s">
        <v>230</v>
      </c>
    </row>
    <row r="20" spans="2:2">
      <c r="B20" s="25" t="s">
        <v>231</v>
      </c>
    </row>
    <row r="21" spans="2:2">
      <c r="B21" s="25" t="s">
        <v>232</v>
      </c>
    </row>
    <row r="22" spans="2:2">
      <c r="B22" s="25" t="s">
        <v>233</v>
      </c>
    </row>
    <row r="23" spans="2:2">
      <c r="B23" s="25" t="s">
        <v>234</v>
      </c>
    </row>
    <row r="24" spans="2:2">
      <c r="B24" s="25" t="s">
        <v>235</v>
      </c>
    </row>
    <row r="25" spans="2:2">
      <c r="B25" s="25" t="s">
        <v>236</v>
      </c>
    </row>
    <row r="26" spans="2:2">
      <c r="B26" s="25" t="s">
        <v>196</v>
      </c>
    </row>
  </sheetData>
  <phoneticPr fontId="0" type="noConversion"/>
  <hyperlinks>
    <hyperlink ref="B13" location="'Gasoline-M'!A5" display="Motor Gasoline Regular Grade Retail Prices (Monthly)"/>
    <hyperlink ref="B17" location="'Heat Oil-A'!A5" display="Heating Oil Prices (Annual)"/>
    <hyperlink ref="B10" location="'Crude Oil-M'!A5" display="Imported Crude Oil Prices (Monthly)"/>
    <hyperlink ref="B19" location="'Heat Oil-M'!A5" display="Heating Oil Prices (Monthly)"/>
    <hyperlink ref="B15" location="'Diesel-Q'!A5" display="On-highway Diesel Prices (Quarterly)"/>
    <hyperlink ref="B20" location="'Natural Gas-A'!A5" display="Residential Natural Gas Prices (Annual)"/>
    <hyperlink ref="B21" location="'Natural Gas-Q'!A5" display="Residential Natural Gas Prices (Quarterly)"/>
    <hyperlink ref="B23" location="'Electricity-A'!A5" display="Residential Electricity Prices (Annual)"/>
    <hyperlink ref="B24" location="'Electricity-Q'!A5" display="Residential Electricity Prices (Quarterly)"/>
    <hyperlink ref="B25" location="'Electricity-M'!A5" display="Residential Electricity Prices (Monthly)"/>
    <hyperlink ref="B26" location="'Notes and Sources'!A8" display="Notes and Sources"/>
    <hyperlink ref="B14" location="'Diesel-A'!A5" display="On-highway Diesel Prices (Annual)"/>
    <hyperlink ref="B18" location="'Heat Oil-Q'!A5" display="Heating Oil Prices (Quarterly)"/>
    <hyperlink ref="B9" location="'Crude Oil-Q'!A5" display="Imported Crude Oil Prices (Quarterly)"/>
    <hyperlink ref="B11" location="'Gasoline-A'!A5" display="Motor Gasoline Retail Prices (Annual)"/>
    <hyperlink ref="B12" location="'Gasoline-Q'!A5" display="Motor Gasoline Retail Prices (Quarterly)"/>
    <hyperlink ref="B8" location="'Crude Oil-A'!A5" display="Imported Crude Oil Prices (Annual)"/>
    <hyperlink ref="B16" location="'Diesel-M'!A5" display="On-highway Diesel Prices (Monthly)"/>
    <hyperlink ref="B22" location="'Natural Gas-M'!A5" display="Residential Natural Gas Prices (Monthly)"/>
  </hyperlinks>
  <pageMargins left="0.75" right="0.7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1"/>
  <sheetViews>
    <sheetView showGridLines="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2.75"/>
  <cols>
    <col min="1" max="4" width="17.85546875" customWidth="1"/>
  </cols>
  <sheetData>
    <row r="1" spans="1:4" ht="15.75">
      <c r="A1" s="39" t="s">
        <v>168</v>
      </c>
      <c r="B1" s="39"/>
      <c r="C1" s="40">
        <f>'Notes and Sources'!$G$7</f>
        <v>42017</v>
      </c>
      <c r="D1" s="40"/>
    </row>
    <row r="2" spans="1:4" ht="15.75">
      <c r="A2" s="11" t="s">
        <v>181</v>
      </c>
    </row>
    <row r="3" spans="1:4" ht="15.75">
      <c r="A3" s="29" t="s">
        <v>206</v>
      </c>
    </row>
    <row r="39" spans="1:4">
      <c r="B39" s="10" t="s">
        <v>17</v>
      </c>
      <c r="C39" s="38" t="s">
        <v>179</v>
      </c>
      <c r="D39" s="38"/>
    </row>
    <row r="40" spans="1:4">
      <c r="A40" s="1" t="s">
        <v>0</v>
      </c>
      <c r="B40" s="1" t="s">
        <v>18</v>
      </c>
      <c r="C40" s="1" t="s">
        <v>1</v>
      </c>
      <c r="D40" s="1" t="s">
        <v>2</v>
      </c>
    </row>
    <row r="41" spans="1:4">
      <c r="A41" s="13">
        <v>28856</v>
      </c>
      <c r="B41" s="26">
        <v>0.68500000000000005</v>
      </c>
      <c r="C41" s="12">
        <v>0.60499999999999998</v>
      </c>
      <c r="D41" s="12">
        <f t="shared" ref="D41:D104" si="0">C41*$B$497/B41</f>
        <v>2.0910866715328464</v>
      </c>
    </row>
    <row r="42" spans="1:4">
      <c r="A42" s="13">
        <v>28887</v>
      </c>
      <c r="B42" s="26">
        <v>0.69199999999999995</v>
      </c>
      <c r="C42" s="12">
        <v>0.63</v>
      </c>
      <c r="D42" s="12">
        <f t="shared" si="0"/>
        <v>2.1554685260115609</v>
      </c>
    </row>
    <row r="43" spans="1:4">
      <c r="A43" s="13">
        <v>28915</v>
      </c>
      <c r="B43" s="26">
        <v>0.69899999999999995</v>
      </c>
      <c r="C43" s="12">
        <v>0.64800000000000002</v>
      </c>
      <c r="D43" s="12">
        <f t="shared" si="0"/>
        <v>2.1948510901287555</v>
      </c>
    </row>
    <row r="44" spans="1:4">
      <c r="A44" s="13">
        <v>28946</v>
      </c>
      <c r="B44" s="26">
        <v>0.70599999999999996</v>
      </c>
      <c r="C44" s="12">
        <v>0.67500000000000004</v>
      </c>
      <c r="D44" s="12">
        <f t="shared" si="0"/>
        <v>2.2636344900849861</v>
      </c>
    </row>
    <row r="45" spans="1:4">
      <c r="A45" s="13">
        <v>28976</v>
      </c>
      <c r="B45" s="26">
        <v>0.71399999999999997</v>
      </c>
      <c r="C45" s="12">
        <v>0.73099999999999998</v>
      </c>
      <c r="D45" s="12">
        <f t="shared" si="0"/>
        <v>2.4239652857142859</v>
      </c>
    </row>
    <row r="46" spans="1:4">
      <c r="A46" s="13">
        <v>29007</v>
      </c>
      <c r="B46" s="26">
        <v>0.72199999999999998</v>
      </c>
      <c r="C46" s="12">
        <v>0.81799999999999995</v>
      </c>
      <c r="D46" s="12">
        <f t="shared" si="0"/>
        <v>2.6823987423822713</v>
      </c>
    </row>
    <row r="47" spans="1:4">
      <c r="A47" s="13">
        <v>29037</v>
      </c>
      <c r="B47" s="26">
        <v>0.73</v>
      </c>
      <c r="C47" s="12">
        <v>0.85599999999999998</v>
      </c>
      <c r="D47" s="12">
        <f t="shared" si="0"/>
        <v>2.7762472109589038</v>
      </c>
    </row>
    <row r="48" spans="1:4">
      <c r="A48" s="13">
        <v>29068</v>
      </c>
      <c r="B48" s="26">
        <v>0.73699999999999999</v>
      </c>
      <c r="C48" s="12">
        <v>0.89</v>
      </c>
      <c r="D48" s="12">
        <f t="shared" si="0"/>
        <v>2.8591026594301221</v>
      </c>
    </row>
    <row r="49" spans="1:4">
      <c r="A49" s="13">
        <v>29099</v>
      </c>
      <c r="B49" s="26">
        <v>0.74399999999999999</v>
      </c>
      <c r="C49" s="12">
        <v>0.89500000000000002</v>
      </c>
      <c r="D49" s="12">
        <f t="shared" si="0"/>
        <v>2.84811375</v>
      </c>
    </row>
    <row r="50" spans="1:4">
      <c r="A50" s="13">
        <v>29129</v>
      </c>
      <c r="B50" s="26">
        <v>0.752</v>
      </c>
      <c r="C50" s="12">
        <v>0.91900000000000004</v>
      </c>
      <c r="D50" s="12">
        <f t="shared" si="0"/>
        <v>2.8933761781914895</v>
      </c>
    </row>
    <row r="51" spans="1:4">
      <c r="A51" s="13">
        <v>29160</v>
      </c>
      <c r="B51" s="26">
        <v>0.76</v>
      </c>
      <c r="C51" s="12">
        <v>0.93500000000000005</v>
      </c>
      <c r="D51" s="12">
        <f t="shared" si="0"/>
        <v>2.9127636710526317</v>
      </c>
    </row>
    <row r="52" spans="1:4">
      <c r="A52" s="13">
        <v>29190</v>
      </c>
      <c r="B52" s="26">
        <v>0.76900000000000002</v>
      </c>
      <c r="C52" s="12">
        <v>0.98299999999999998</v>
      </c>
      <c r="D52" s="12">
        <f t="shared" si="0"/>
        <v>3.0264563094928478</v>
      </c>
    </row>
    <row r="53" spans="1:4">
      <c r="A53" s="13">
        <v>29221</v>
      </c>
      <c r="B53" s="26">
        <v>0.78</v>
      </c>
      <c r="C53" s="12">
        <v>0.997</v>
      </c>
      <c r="D53" s="12">
        <f t="shared" si="0"/>
        <v>3.0262707923076921</v>
      </c>
    </row>
    <row r="54" spans="1:4">
      <c r="A54" s="13">
        <v>29252</v>
      </c>
      <c r="B54" s="26">
        <v>0.79</v>
      </c>
      <c r="C54" s="12">
        <v>1.0189999999999999</v>
      </c>
      <c r="D54" s="12">
        <f t="shared" si="0"/>
        <v>3.0538965645569616</v>
      </c>
    </row>
    <row r="55" spans="1:4">
      <c r="A55" s="13">
        <v>29281</v>
      </c>
      <c r="B55" s="26">
        <v>0.80100000000000005</v>
      </c>
      <c r="C55" s="12">
        <v>1.0469999999999999</v>
      </c>
      <c r="D55" s="12">
        <f t="shared" si="0"/>
        <v>3.0947202471910109</v>
      </c>
    </row>
    <row r="56" spans="1:4">
      <c r="A56" s="13">
        <v>29312</v>
      </c>
      <c r="B56" s="26">
        <v>0.80900000000000005</v>
      </c>
      <c r="C56" s="12">
        <v>1.0489999999999999</v>
      </c>
      <c r="D56" s="12">
        <f t="shared" si="0"/>
        <v>3.0699704647713224</v>
      </c>
    </row>
    <row r="57" spans="1:4">
      <c r="A57" s="13">
        <v>29342</v>
      </c>
      <c r="B57" s="26">
        <v>0.81699999999999995</v>
      </c>
      <c r="C57" s="12">
        <v>1.048</v>
      </c>
      <c r="D57" s="12">
        <f t="shared" si="0"/>
        <v>3.0370116425948592</v>
      </c>
    </row>
    <row r="58" spans="1:4">
      <c r="A58" s="13">
        <v>29373</v>
      </c>
      <c r="B58" s="26">
        <v>0.82499999999999996</v>
      </c>
      <c r="C58" s="12">
        <v>1.054</v>
      </c>
      <c r="D58" s="12">
        <f t="shared" si="0"/>
        <v>3.0247806981818184</v>
      </c>
    </row>
    <row r="59" spans="1:4">
      <c r="A59" s="13">
        <v>29403</v>
      </c>
      <c r="B59" s="26">
        <v>0.82599999999999996</v>
      </c>
      <c r="C59" s="12">
        <v>1.0429999999999999</v>
      </c>
      <c r="D59" s="12">
        <f t="shared" si="0"/>
        <v>2.9895890338983051</v>
      </c>
    </row>
    <row r="60" spans="1:4">
      <c r="A60" s="13">
        <v>29434</v>
      </c>
      <c r="B60" s="26">
        <v>0.83199999999999996</v>
      </c>
      <c r="C60" s="12">
        <v>1.038</v>
      </c>
      <c r="D60" s="12">
        <f t="shared" si="0"/>
        <v>2.9538011682692309</v>
      </c>
    </row>
    <row r="61" spans="1:4">
      <c r="A61" s="13">
        <v>29465</v>
      </c>
      <c r="B61" s="26">
        <v>0.83899999999999997</v>
      </c>
      <c r="C61" s="12">
        <v>1.0409999999999999</v>
      </c>
      <c r="D61" s="12">
        <f t="shared" si="0"/>
        <v>2.9376225911799758</v>
      </c>
    </row>
    <row r="62" spans="1:4">
      <c r="A62" s="13">
        <v>29495</v>
      </c>
      <c r="B62" s="26">
        <v>0.84699999999999998</v>
      </c>
      <c r="C62" s="12">
        <v>1.03</v>
      </c>
      <c r="D62" s="12">
        <f t="shared" si="0"/>
        <v>2.8791284769775678</v>
      </c>
    </row>
    <row r="63" spans="1:4">
      <c r="A63" s="13">
        <v>29526</v>
      </c>
      <c r="B63" s="26">
        <v>0.85599999999999998</v>
      </c>
      <c r="C63" s="12">
        <v>1.0629999999999999</v>
      </c>
      <c r="D63" s="12">
        <f t="shared" si="0"/>
        <v>2.9401313341121491</v>
      </c>
    </row>
    <row r="64" spans="1:4">
      <c r="A64" s="13">
        <v>29556</v>
      </c>
      <c r="B64" s="26">
        <v>0.86399999999999999</v>
      </c>
      <c r="C64" s="12">
        <v>1.1000000000000001</v>
      </c>
      <c r="D64" s="12">
        <f t="shared" si="0"/>
        <v>3.014297916666667</v>
      </c>
    </row>
    <row r="65" spans="1:4">
      <c r="A65" s="13">
        <v>29587</v>
      </c>
      <c r="B65" s="26">
        <v>0.872</v>
      </c>
      <c r="C65" s="12">
        <v>1.1439999999999999</v>
      </c>
      <c r="D65" s="12">
        <f t="shared" si="0"/>
        <v>3.106109559633027</v>
      </c>
    </row>
    <row r="66" spans="1:4">
      <c r="A66" s="13">
        <v>29618</v>
      </c>
      <c r="B66" s="26">
        <v>0.88</v>
      </c>
      <c r="C66" s="12">
        <v>1.19</v>
      </c>
      <c r="D66" s="12">
        <f t="shared" si="0"/>
        <v>3.2016327954545454</v>
      </c>
    </row>
    <row r="67" spans="1:4">
      <c r="A67" s="13">
        <v>29646</v>
      </c>
      <c r="B67" s="26">
        <v>0.88600000000000001</v>
      </c>
      <c r="C67" s="12">
        <v>1.2170000000000001</v>
      </c>
      <c r="D67" s="12">
        <f t="shared" si="0"/>
        <v>3.2521014650112869</v>
      </c>
    </row>
    <row r="68" spans="1:4">
      <c r="A68" s="13">
        <v>29677</v>
      </c>
      <c r="B68" s="26">
        <v>0.89100000000000001</v>
      </c>
      <c r="C68" s="12">
        <v>1.206</v>
      </c>
      <c r="D68" s="12">
        <f t="shared" si="0"/>
        <v>3.2046221818181815</v>
      </c>
    </row>
    <row r="69" spans="1:4">
      <c r="A69" s="13">
        <v>29707</v>
      </c>
      <c r="B69" s="26">
        <v>0.89700000000000002</v>
      </c>
      <c r="C69" s="12">
        <v>1.198</v>
      </c>
      <c r="D69" s="12">
        <f t="shared" si="0"/>
        <v>3.1620709163879597</v>
      </c>
    </row>
    <row r="70" spans="1:4">
      <c r="A70" s="13">
        <v>29738</v>
      </c>
      <c r="B70" s="26">
        <v>0.90500000000000003</v>
      </c>
      <c r="C70" s="12">
        <v>1.194</v>
      </c>
      <c r="D70" s="12">
        <f t="shared" si="0"/>
        <v>3.1236544044198893</v>
      </c>
    </row>
    <row r="71" spans="1:4">
      <c r="A71" s="13">
        <v>29768</v>
      </c>
      <c r="B71" s="26">
        <v>0.91500000000000004</v>
      </c>
      <c r="C71" s="12">
        <v>1.165</v>
      </c>
      <c r="D71" s="12">
        <f t="shared" si="0"/>
        <v>3.0144776065573771</v>
      </c>
    </row>
    <row r="72" spans="1:4">
      <c r="A72" s="13">
        <v>29799</v>
      </c>
      <c r="B72" s="26">
        <v>0.92200000000000004</v>
      </c>
      <c r="C72" s="12">
        <v>1.1879999999999999</v>
      </c>
      <c r="D72" s="12">
        <f t="shared" si="0"/>
        <v>3.0506525726681124</v>
      </c>
    </row>
    <row r="73" spans="1:4">
      <c r="A73" s="13">
        <v>29830</v>
      </c>
      <c r="B73" s="26">
        <v>0.93100000000000005</v>
      </c>
      <c r="C73" s="12">
        <v>1.1830000000000001</v>
      </c>
      <c r="D73" s="12">
        <f t="shared" si="0"/>
        <v>3.0084465112781955</v>
      </c>
    </row>
    <row r="74" spans="1:4">
      <c r="A74" s="13">
        <v>29860</v>
      </c>
      <c r="B74" s="26">
        <v>0.93400000000000005</v>
      </c>
      <c r="C74" s="12">
        <v>1.1839999999999999</v>
      </c>
      <c r="D74" s="12">
        <f t="shared" si="0"/>
        <v>3.0013183040685223</v>
      </c>
    </row>
    <row r="75" spans="1:4">
      <c r="A75" s="13">
        <v>29891</v>
      </c>
      <c r="B75" s="26">
        <v>0.93799999999999994</v>
      </c>
      <c r="C75" s="12">
        <v>1.1859999999999999</v>
      </c>
      <c r="D75" s="12">
        <f t="shared" si="0"/>
        <v>2.993567680170576</v>
      </c>
    </row>
    <row r="76" spans="1:4">
      <c r="A76" s="13">
        <v>29921</v>
      </c>
      <c r="B76" s="26">
        <v>0.94099999999999995</v>
      </c>
      <c r="C76" s="12">
        <v>1.1950000000000001</v>
      </c>
      <c r="D76" s="12">
        <f t="shared" si="0"/>
        <v>3.0066682571732204</v>
      </c>
    </row>
    <row r="77" spans="1:4">
      <c r="A77" s="13">
        <v>29952</v>
      </c>
      <c r="B77" s="26">
        <v>0.94399999999999995</v>
      </c>
      <c r="C77" s="12">
        <v>1.196</v>
      </c>
      <c r="D77" s="12">
        <f t="shared" si="0"/>
        <v>2.9996212118644068</v>
      </c>
    </row>
    <row r="78" spans="1:4">
      <c r="A78" s="13">
        <v>29983</v>
      </c>
      <c r="B78" s="26">
        <v>0.94699999999999995</v>
      </c>
      <c r="C78" s="12">
        <v>1.169</v>
      </c>
      <c r="D78" s="12">
        <f t="shared" si="0"/>
        <v>2.9226160359028515</v>
      </c>
    </row>
    <row r="79" spans="1:4">
      <c r="A79" s="13">
        <v>30011</v>
      </c>
      <c r="B79" s="26">
        <v>0.94699999999999995</v>
      </c>
      <c r="C79" s="12">
        <v>1.117</v>
      </c>
      <c r="D79" s="12">
        <f t="shared" si="0"/>
        <v>2.7926108743400211</v>
      </c>
    </row>
    <row r="80" spans="1:4">
      <c r="A80" s="13">
        <v>30042</v>
      </c>
      <c r="B80" s="26">
        <v>0.95</v>
      </c>
      <c r="C80" s="12">
        <v>1.0980000000000001</v>
      </c>
      <c r="D80" s="12">
        <f t="shared" si="0"/>
        <v>2.7364402231578953</v>
      </c>
    </row>
    <row r="81" spans="1:4">
      <c r="A81" s="13">
        <v>30072</v>
      </c>
      <c r="B81" s="26">
        <v>0.95899999999999996</v>
      </c>
      <c r="C81" s="12">
        <v>1.1140000000000001</v>
      </c>
      <c r="D81" s="12">
        <f t="shared" si="0"/>
        <v>2.7502603920750786</v>
      </c>
    </row>
    <row r="82" spans="1:4">
      <c r="A82" s="13">
        <v>30103</v>
      </c>
      <c r="B82" s="26">
        <v>0.97</v>
      </c>
      <c r="C82" s="12">
        <v>1.165</v>
      </c>
      <c r="D82" s="12">
        <f t="shared" si="0"/>
        <v>2.8435536185567014</v>
      </c>
    </row>
    <row r="83" spans="1:4">
      <c r="A83" s="13">
        <v>30133</v>
      </c>
      <c r="B83" s="26">
        <v>0.97499999999999998</v>
      </c>
      <c r="C83" s="12">
        <v>1.155</v>
      </c>
      <c r="D83" s="12">
        <f t="shared" si="0"/>
        <v>2.804688276923077</v>
      </c>
    </row>
    <row r="84" spans="1:4">
      <c r="A84" s="13">
        <v>30164</v>
      </c>
      <c r="B84" s="26">
        <v>0.97699999999999998</v>
      </c>
      <c r="C84" s="12">
        <v>1.139</v>
      </c>
      <c r="D84" s="12">
        <f t="shared" si="0"/>
        <v>2.7601735578300919</v>
      </c>
    </row>
    <row r="85" spans="1:4">
      <c r="A85" s="13">
        <v>30195</v>
      </c>
      <c r="B85" s="26">
        <v>0.97699999999999998</v>
      </c>
      <c r="C85" s="12">
        <v>1.1499999999999999</v>
      </c>
      <c r="D85" s="12">
        <f t="shared" si="0"/>
        <v>2.7868301944728757</v>
      </c>
    </row>
    <row r="86" spans="1:4">
      <c r="A86" s="13">
        <v>30225</v>
      </c>
      <c r="B86" s="26">
        <v>0.98099999999999998</v>
      </c>
      <c r="C86" s="12">
        <v>1.169</v>
      </c>
      <c r="D86" s="12">
        <f t="shared" si="0"/>
        <v>2.8213225137614679</v>
      </c>
    </row>
    <row r="87" spans="1:4">
      <c r="A87" s="13">
        <v>30256</v>
      </c>
      <c r="B87" s="26">
        <v>0.98</v>
      </c>
      <c r="C87" s="12">
        <v>1.196</v>
      </c>
      <c r="D87" s="12">
        <f t="shared" si="0"/>
        <v>2.8894310448979592</v>
      </c>
    </row>
    <row r="88" spans="1:4">
      <c r="A88" s="13">
        <v>30286</v>
      </c>
      <c r="B88" s="26">
        <v>0.97699999999999998</v>
      </c>
      <c r="C88" s="12">
        <v>1.153</v>
      </c>
      <c r="D88" s="12">
        <f t="shared" si="0"/>
        <v>2.7941001862845449</v>
      </c>
    </row>
    <row r="89" spans="1:4">
      <c r="A89" s="13">
        <v>30317</v>
      </c>
      <c r="B89" s="26">
        <v>0.97899999999999998</v>
      </c>
      <c r="C89" s="12">
        <v>1.125</v>
      </c>
      <c r="D89" s="12">
        <f t="shared" si="0"/>
        <v>2.720677477017365</v>
      </c>
    </row>
    <row r="90" spans="1:4">
      <c r="A90" s="13">
        <v>30348</v>
      </c>
      <c r="B90" s="26">
        <v>0.98</v>
      </c>
      <c r="C90" s="12">
        <v>1.105</v>
      </c>
      <c r="D90" s="12">
        <f t="shared" si="0"/>
        <v>2.669583030612245</v>
      </c>
    </row>
    <row r="91" spans="1:4">
      <c r="A91" s="13">
        <v>30376</v>
      </c>
      <c r="B91" s="26">
        <v>0.98099999999999998</v>
      </c>
      <c r="C91" s="12">
        <v>1.0629999999999999</v>
      </c>
      <c r="D91" s="12">
        <f t="shared" si="0"/>
        <v>2.5654968623853209</v>
      </c>
    </row>
    <row r="92" spans="1:4">
      <c r="A92" s="13">
        <v>30407</v>
      </c>
      <c r="B92" s="26">
        <v>0.98799999999999999</v>
      </c>
      <c r="C92" s="12">
        <v>1.1599999999999999</v>
      </c>
      <c r="D92" s="12">
        <f t="shared" si="0"/>
        <v>2.7797662348178136</v>
      </c>
    </row>
    <row r="93" spans="1:4">
      <c r="A93" s="13">
        <v>30437</v>
      </c>
      <c r="B93" s="26">
        <v>0.99199999999999999</v>
      </c>
      <c r="C93" s="12">
        <v>1.147</v>
      </c>
      <c r="D93" s="12">
        <f t="shared" si="0"/>
        <v>2.7375305624999999</v>
      </c>
    </row>
    <row r="94" spans="1:4">
      <c r="A94" s="13">
        <v>30468</v>
      </c>
      <c r="B94" s="26">
        <v>0.99399999999999999</v>
      </c>
      <c r="C94" s="12">
        <v>1.1539999999999999</v>
      </c>
      <c r="D94" s="12">
        <f t="shared" si="0"/>
        <v>2.7486956498993962</v>
      </c>
    </row>
    <row r="95" spans="1:4">
      <c r="A95" s="13">
        <v>30498</v>
      </c>
      <c r="B95" s="26">
        <v>0.998</v>
      </c>
      <c r="C95" s="12">
        <v>1.1439999999999999</v>
      </c>
      <c r="D95" s="12">
        <f t="shared" si="0"/>
        <v>2.7139554468937872</v>
      </c>
    </row>
    <row r="96" spans="1:4">
      <c r="A96" s="13">
        <v>30529</v>
      </c>
      <c r="B96" s="26">
        <v>1.0009999999999999</v>
      </c>
      <c r="C96" s="12">
        <v>1.1499999999999999</v>
      </c>
      <c r="D96" s="12">
        <f t="shared" si="0"/>
        <v>2.7200130869130867</v>
      </c>
    </row>
    <row r="97" spans="1:4">
      <c r="A97" s="13">
        <v>30560</v>
      </c>
      <c r="B97" s="26">
        <v>1.004</v>
      </c>
      <c r="C97" s="12">
        <v>1.1559999999999999</v>
      </c>
      <c r="D97" s="12">
        <f t="shared" si="0"/>
        <v>2.7260345258964143</v>
      </c>
    </row>
    <row r="98" spans="1:4">
      <c r="A98" s="13">
        <v>30590</v>
      </c>
      <c r="B98" s="26">
        <v>1.008</v>
      </c>
      <c r="C98" s="12">
        <v>1.147</v>
      </c>
      <c r="D98" s="12">
        <f t="shared" si="0"/>
        <v>2.6940776964285713</v>
      </c>
    </row>
    <row r="99" spans="1:4">
      <c r="A99" s="13">
        <v>30621</v>
      </c>
      <c r="B99" s="26">
        <v>1.0109999999999999</v>
      </c>
      <c r="C99" s="12">
        <v>1.1459999999999999</v>
      </c>
      <c r="D99" s="12">
        <f t="shared" si="0"/>
        <v>2.6837415667655788</v>
      </c>
    </row>
    <row r="100" spans="1:4">
      <c r="A100" s="13">
        <v>30651</v>
      </c>
      <c r="B100" s="26">
        <v>1.014</v>
      </c>
      <c r="C100" s="12">
        <v>1.1379999999999999</v>
      </c>
      <c r="D100" s="12">
        <f t="shared" si="0"/>
        <v>2.6571222603550293</v>
      </c>
    </row>
    <row r="101" spans="1:4">
      <c r="A101" s="13">
        <v>30682</v>
      </c>
      <c r="B101" s="26">
        <v>1.0209999999999999</v>
      </c>
      <c r="C101" s="12">
        <v>1.173</v>
      </c>
      <c r="D101" s="12">
        <f t="shared" si="0"/>
        <v>2.7200663682664059</v>
      </c>
    </row>
    <row r="102" spans="1:4">
      <c r="A102" s="13">
        <v>30713</v>
      </c>
      <c r="B102" s="26">
        <v>1.026</v>
      </c>
      <c r="C102" s="12">
        <v>1.17</v>
      </c>
      <c r="D102" s="12">
        <f t="shared" si="0"/>
        <v>2.6998878947368414</v>
      </c>
    </row>
    <row r="103" spans="1:4">
      <c r="A103" s="13">
        <v>30742</v>
      </c>
      <c r="B103" s="26">
        <v>1.0289999999999999</v>
      </c>
      <c r="C103" s="12">
        <v>1.143</v>
      </c>
      <c r="D103" s="12">
        <f t="shared" si="0"/>
        <v>2.6298930437317787</v>
      </c>
    </row>
    <row r="104" spans="1:4">
      <c r="A104" s="13">
        <v>30773</v>
      </c>
      <c r="B104" s="26">
        <v>1.0329999999999999</v>
      </c>
      <c r="C104" s="12">
        <v>1.141</v>
      </c>
      <c r="D104" s="12">
        <f t="shared" si="0"/>
        <v>2.6151256089060988</v>
      </c>
    </row>
    <row r="105" spans="1:4">
      <c r="A105" s="13">
        <v>30803</v>
      </c>
      <c r="B105" s="26">
        <v>1.0349999999999999</v>
      </c>
      <c r="C105" s="12">
        <v>1.1419999999999999</v>
      </c>
      <c r="D105" s="12">
        <f t="shared" ref="D105:D168" si="1">C105*$B$497/B105</f>
        <v>2.6123597565217391</v>
      </c>
    </row>
    <row r="106" spans="1:4">
      <c r="A106" s="13">
        <v>30834</v>
      </c>
      <c r="B106" s="26">
        <v>1.0369999999999999</v>
      </c>
      <c r="C106" s="12">
        <v>1.1379999999999999</v>
      </c>
      <c r="D106" s="12">
        <f t="shared" si="1"/>
        <v>2.5981889797492763</v>
      </c>
    </row>
    <row r="107" spans="1:4">
      <c r="A107" s="13">
        <v>30864</v>
      </c>
      <c r="B107" s="26">
        <v>1.0409999999999999</v>
      </c>
      <c r="C107" s="12">
        <v>1.131</v>
      </c>
      <c r="D107" s="12">
        <f t="shared" si="1"/>
        <v>2.5722851239193085</v>
      </c>
    </row>
    <row r="108" spans="1:4">
      <c r="A108" s="13">
        <v>30895</v>
      </c>
      <c r="B108" s="26">
        <v>1.044</v>
      </c>
      <c r="C108" s="12">
        <v>1.1859999999999999</v>
      </c>
      <c r="D108" s="12">
        <f t="shared" si="1"/>
        <v>2.6896230689655174</v>
      </c>
    </row>
    <row r="109" spans="1:4">
      <c r="A109" s="13">
        <v>30926</v>
      </c>
      <c r="B109" s="26">
        <v>1.0469999999999999</v>
      </c>
      <c r="C109" s="12">
        <v>1.1910000000000001</v>
      </c>
      <c r="D109" s="12">
        <f t="shared" si="1"/>
        <v>2.6932229742120346</v>
      </c>
    </row>
    <row r="110" spans="1:4">
      <c r="A110" s="13">
        <v>30956</v>
      </c>
      <c r="B110" s="26">
        <v>1.0509999999999999</v>
      </c>
      <c r="C110" s="12">
        <v>1.1850000000000001</v>
      </c>
      <c r="D110" s="12">
        <f t="shared" si="1"/>
        <v>2.6694566032350147</v>
      </c>
    </row>
    <row r="111" spans="1:4">
      <c r="A111" s="13">
        <v>30987</v>
      </c>
      <c r="B111" s="26">
        <v>1.0529999999999999</v>
      </c>
      <c r="C111" s="12">
        <v>1.181</v>
      </c>
      <c r="D111" s="12">
        <f t="shared" si="1"/>
        <v>2.6553927008547014</v>
      </c>
    </row>
    <row r="112" spans="1:4">
      <c r="A112" s="13">
        <v>31017</v>
      </c>
      <c r="B112" s="26">
        <v>1.0549999999999999</v>
      </c>
      <c r="C112" s="12">
        <v>1.1759999999999999</v>
      </c>
      <c r="D112" s="12">
        <f t="shared" si="1"/>
        <v>2.6391379563981041</v>
      </c>
    </row>
    <row r="113" spans="1:4">
      <c r="A113" s="13">
        <v>31048</v>
      </c>
      <c r="B113" s="26">
        <v>1.0569999999999999</v>
      </c>
      <c r="C113" s="12">
        <v>1.1679999999999999</v>
      </c>
      <c r="D113" s="12">
        <f t="shared" si="1"/>
        <v>2.6162249687795649</v>
      </c>
    </row>
    <row r="114" spans="1:4">
      <c r="A114" s="13">
        <v>31079</v>
      </c>
      <c r="B114" s="26">
        <v>1.0629999999999999</v>
      </c>
      <c r="C114" s="12">
        <v>1.1479999999999999</v>
      </c>
      <c r="D114" s="12">
        <f t="shared" si="1"/>
        <v>2.5569124289746004</v>
      </c>
    </row>
    <row r="115" spans="1:4">
      <c r="A115" s="13">
        <v>31107</v>
      </c>
      <c r="B115" s="26">
        <v>1.0680000000000001</v>
      </c>
      <c r="C115" s="12">
        <v>1.145</v>
      </c>
      <c r="D115" s="12">
        <f t="shared" si="1"/>
        <v>2.5382913202247188</v>
      </c>
    </row>
    <row r="116" spans="1:4">
      <c r="A116" s="13">
        <v>31138</v>
      </c>
      <c r="B116" s="26">
        <v>1.07</v>
      </c>
      <c r="C116" s="12">
        <v>1.163</v>
      </c>
      <c r="D116" s="12">
        <f t="shared" si="1"/>
        <v>2.5733755345794393</v>
      </c>
    </row>
    <row r="117" spans="1:4">
      <c r="A117" s="13">
        <v>31168</v>
      </c>
      <c r="B117" s="26">
        <v>1.0720000000000001</v>
      </c>
      <c r="C117" s="12">
        <v>1.167</v>
      </c>
      <c r="D117" s="12">
        <f t="shared" si="1"/>
        <v>2.5774087667910446</v>
      </c>
    </row>
    <row r="118" spans="1:4">
      <c r="A118" s="13">
        <v>31199</v>
      </c>
      <c r="B118" s="26">
        <v>1.075</v>
      </c>
      <c r="C118" s="12">
        <v>1.1519999999999999</v>
      </c>
      <c r="D118" s="12">
        <f t="shared" si="1"/>
        <v>2.5371798027906975</v>
      </c>
    </row>
    <row r="119" spans="1:4">
      <c r="A119" s="13">
        <v>31229</v>
      </c>
      <c r="B119" s="26">
        <v>1.077</v>
      </c>
      <c r="C119" s="12">
        <v>1.137</v>
      </c>
      <c r="D119" s="12">
        <f t="shared" si="1"/>
        <v>2.4994933871866296</v>
      </c>
    </row>
    <row r="120" spans="1:4">
      <c r="A120" s="13">
        <v>31260</v>
      </c>
      <c r="B120" s="26">
        <v>1.079</v>
      </c>
      <c r="C120" s="12">
        <v>1.135</v>
      </c>
      <c r="D120" s="12">
        <f t="shared" si="1"/>
        <v>2.4904719091751621</v>
      </c>
    </row>
    <row r="121" spans="1:4">
      <c r="A121" s="13">
        <v>31291</v>
      </c>
      <c r="B121" s="26">
        <v>1.081</v>
      </c>
      <c r="C121" s="12">
        <v>1.159</v>
      </c>
      <c r="D121" s="12">
        <f t="shared" si="1"/>
        <v>2.5384287197039779</v>
      </c>
    </row>
    <row r="122" spans="1:4">
      <c r="A122" s="13">
        <v>31321</v>
      </c>
      <c r="B122" s="26">
        <v>1.085</v>
      </c>
      <c r="C122" s="12">
        <v>1.1879999999999999</v>
      </c>
      <c r="D122" s="12">
        <f t="shared" si="1"/>
        <v>2.5923517714285711</v>
      </c>
    </row>
    <row r="123" spans="1:4">
      <c r="A123" s="13">
        <v>31352</v>
      </c>
      <c r="B123" s="26">
        <v>1.0900000000000001</v>
      </c>
      <c r="C123" s="12">
        <v>1.224</v>
      </c>
      <c r="D123" s="12">
        <f t="shared" si="1"/>
        <v>2.6586560146788991</v>
      </c>
    </row>
    <row r="124" spans="1:4">
      <c r="A124" s="13">
        <v>31382</v>
      </c>
      <c r="B124" s="26">
        <v>1.095</v>
      </c>
      <c r="C124" s="12">
        <v>1.2270000000000001</v>
      </c>
      <c r="D124" s="12">
        <f t="shared" si="1"/>
        <v>2.653002591780822</v>
      </c>
    </row>
    <row r="125" spans="1:4">
      <c r="A125" s="13">
        <v>31413</v>
      </c>
      <c r="B125" s="26">
        <v>1.099</v>
      </c>
      <c r="C125" s="12">
        <v>1.18</v>
      </c>
      <c r="D125" s="12">
        <f t="shared" si="1"/>
        <v>2.5420936487716106</v>
      </c>
    </row>
    <row r="126" spans="1:4">
      <c r="A126" s="13">
        <v>31444</v>
      </c>
      <c r="B126" s="26">
        <v>1.097</v>
      </c>
      <c r="C126" s="12">
        <v>1.036</v>
      </c>
      <c r="D126" s="12">
        <f t="shared" si="1"/>
        <v>2.2359410975387419</v>
      </c>
    </row>
    <row r="127" spans="1:4">
      <c r="A127" s="13">
        <v>31472</v>
      </c>
      <c r="B127" s="26">
        <v>1.091</v>
      </c>
      <c r="C127" s="12">
        <v>0.92700000000000005</v>
      </c>
      <c r="D127" s="12">
        <f t="shared" si="1"/>
        <v>2.0116953602199819</v>
      </c>
    </row>
    <row r="128" spans="1:4">
      <c r="A128" s="13">
        <v>31503</v>
      </c>
      <c r="B128" s="26">
        <v>1.087</v>
      </c>
      <c r="C128" s="12">
        <v>0.89500000000000002</v>
      </c>
      <c r="D128" s="12">
        <f t="shared" si="1"/>
        <v>1.9493989236430542</v>
      </c>
    </row>
    <row r="129" spans="1:4">
      <c r="A129" s="13">
        <v>31533</v>
      </c>
      <c r="B129" s="26">
        <v>1.0900000000000001</v>
      </c>
      <c r="C129" s="12">
        <v>0.88200000000000001</v>
      </c>
      <c r="D129" s="12">
        <f t="shared" si="1"/>
        <v>1.9157962458715594</v>
      </c>
    </row>
    <row r="130" spans="1:4">
      <c r="A130" s="13">
        <v>31564</v>
      </c>
      <c r="B130" s="26">
        <v>1.0940000000000001</v>
      </c>
      <c r="C130" s="12">
        <v>0.84399999999999997</v>
      </c>
      <c r="D130" s="12">
        <f t="shared" si="1"/>
        <v>1.8265533235831808</v>
      </c>
    </row>
    <row r="131" spans="1:4">
      <c r="A131" s="13">
        <v>31594</v>
      </c>
      <c r="B131" s="26">
        <v>1.095</v>
      </c>
      <c r="C131" s="12">
        <v>0.78200000000000003</v>
      </c>
      <c r="D131" s="12">
        <f t="shared" si="1"/>
        <v>1.690829687671233</v>
      </c>
    </row>
    <row r="132" spans="1:4">
      <c r="A132" s="13">
        <v>31625</v>
      </c>
      <c r="B132" s="26">
        <v>1.0960000000000001</v>
      </c>
      <c r="C132" s="12">
        <v>0.81</v>
      </c>
      <c r="D132" s="12">
        <f t="shared" si="1"/>
        <v>1.7497729379562044</v>
      </c>
    </row>
    <row r="133" spans="1:4">
      <c r="A133" s="13">
        <v>31656</v>
      </c>
      <c r="B133" s="26">
        <v>1.1000000000000001</v>
      </c>
      <c r="C133" s="12">
        <v>0.82699999999999996</v>
      </c>
      <c r="D133" s="12">
        <f t="shared" si="1"/>
        <v>1.7800002163636361</v>
      </c>
    </row>
    <row r="134" spans="1:4">
      <c r="A134" s="13">
        <v>31686</v>
      </c>
      <c r="B134" s="26">
        <v>1.1020000000000001</v>
      </c>
      <c r="C134" s="12">
        <v>0.81299999999999994</v>
      </c>
      <c r="D134" s="12">
        <f t="shared" si="1"/>
        <v>1.7466913992740469</v>
      </c>
    </row>
    <row r="135" spans="1:4">
      <c r="A135" s="13">
        <v>31717</v>
      </c>
      <c r="B135" s="26">
        <v>1.1040000000000001</v>
      </c>
      <c r="C135" s="12">
        <v>0.82899999999999996</v>
      </c>
      <c r="D135" s="12">
        <f t="shared" si="1"/>
        <v>1.7778400597826085</v>
      </c>
    </row>
    <row r="136" spans="1:4">
      <c r="A136" s="13">
        <v>31747</v>
      </c>
      <c r="B136" s="26">
        <v>1.1080000000000001</v>
      </c>
      <c r="C136" s="12">
        <v>0.84099999999999997</v>
      </c>
      <c r="D136" s="12">
        <f t="shared" si="1"/>
        <v>1.7970636768953068</v>
      </c>
    </row>
    <row r="137" spans="1:4">
      <c r="A137" s="13">
        <v>31778</v>
      </c>
      <c r="B137" s="26">
        <v>1.1140000000000001</v>
      </c>
      <c r="C137" s="12">
        <v>0.89600000000000002</v>
      </c>
      <c r="D137" s="12">
        <f t="shared" si="1"/>
        <v>1.9042766822262118</v>
      </c>
    </row>
    <row r="138" spans="1:4">
      <c r="A138" s="13">
        <v>31809</v>
      </c>
      <c r="B138" s="26">
        <v>1.1180000000000001</v>
      </c>
      <c r="C138" s="12">
        <v>0.90100000000000002</v>
      </c>
      <c r="D138" s="12">
        <f t="shared" si="1"/>
        <v>1.9080520518783539</v>
      </c>
    </row>
    <row r="139" spans="1:4">
      <c r="A139" s="13">
        <v>31837</v>
      </c>
      <c r="B139" s="26">
        <v>1.1220000000000001</v>
      </c>
      <c r="C139" s="12">
        <v>0.89600000000000002</v>
      </c>
      <c r="D139" s="12">
        <f t="shared" si="1"/>
        <v>1.8906989518716577</v>
      </c>
    </row>
    <row r="140" spans="1:4">
      <c r="A140" s="13">
        <v>31868</v>
      </c>
      <c r="B140" s="26">
        <v>1.127</v>
      </c>
      <c r="C140" s="12">
        <v>0.90100000000000002</v>
      </c>
      <c r="D140" s="12">
        <f t="shared" si="1"/>
        <v>1.8928147240461402</v>
      </c>
    </row>
    <row r="141" spans="1:4">
      <c r="A141" s="13">
        <v>31898</v>
      </c>
      <c r="B141" s="26">
        <v>1.1299999999999999</v>
      </c>
      <c r="C141" s="12">
        <v>0.91200000000000003</v>
      </c>
      <c r="D141" s="12">
        <f t="shared" si="1"/>
        <v>1.9108369274336285</v>
      </c>
    </row>
    <row r="142" spans="1:4">
      <c r="A142" s="13">
        <v>31929</v>
      </c>
      <c r="B142" s="26">
        <v>1.135</v>
      </c>
      <c r="C142" s="12">
        <v>0.92200000000000004</v>
      </c>
      <c r="D142" s="12">
        <f t="shared" si="1"/>
        <v>1.9232790026431719</v>
      </c>
    </row>
    <row r="143" spans="1:4">
      <c r="A143" s="13">
        <v>31959</v>
      </c>
      <c r="B143" s="26">
        <v>1.1379999999999999</v>
      </c>
      <c r="C143" s="12">
        <v>0.94599999999999995</v>
      </c>
      <c r="D143" s="12">
        <f t="shared" si="1"/>
        <v>1.9681405307557118</v>
      </c>
    </row>
    <row r="144" spans="1:4">
      <c r="A144" s="13">
        <v>31990</v>
      </c>
      <c r="B144" s="26">
        <v>1.143</v>
      </c>
      <c r="C144" s="12">
        <v>0.95899999999999996</v>
      </c>
      <c r="D144" s="12">
        <f t="shared" si="1"/>
        <v>1.9864590078740156</v>
      </c>
    </row>
    <row r="145" spans="1:4">
      <c r="A145" s="13">
        <v>32021</v>
      </c>
      <c r="B145" s="26">
        <v>1.147</v>
      </c>
      <c r="C145" s="12">
        <v>0.97</v>
      </c>
      <c r="D145" s="12">
        <f t="shared" si="1"/>
        <v>2.0022372972972975</v>
      </c>
    </row>
    <row r="146" spans="1:4">
      <c r="A146" s="13">
        <v>32051</v>
      </c>
      <c r="B146" s="26">
        <v>1.1499999999999999</v>
      </c>
      <c r="C146" s="12">
        <v>0.97299999999999998</v>
      </c>
      <c r="D146" s="12">
        <f t="shared" si="1"/>
        <v>2.0031904017391304</v>
      </c>
    </row>
    <row r="147" spans="1:4">
      <c r="A147" s="13">
        <v>32082</v>
      </c>
      <c r="B147" s="26">
        <v>1.1539999999999999</v>
      </c>
      <c r="C147" s="12">
        <v>0.98499999999999999</v>
      </c>
      <c r="D147" s="12">
        <f t="shared" si="1"/>
        <v>2.0208666291161177</v>
      </c>
    </row>
    <row r="148" spans="1:4">
      <c r="A148" s="13">
        <v>32112</v>
      </c>
      <c r="B148" s="26">
        <v>1.1559999999999999</v>
      </c>
      <c r="C148" s="12">
        <v>0.97699999999999998</v>
      </c>
      <c r="D148" s="12">
        <f t="shared" si="1"/>
        <v>2.0009855865051906</v>
      </c>
    </row>
    <row r="149" spans="1:4">
      <c r="A149" s="13">
        <v>32143</v>
      </c>
      <c r="B149" s="26">
        <v>1.1599999999999999</v>
      </c>
      <c r="C149" s="12">
        <v>0.95499999999999996</v>
      </c>
      <c r="D149" s="12">
        <f t="shared" si="1"/>
        <v>1.9491829913793104</v>
      </c>
    </row>
    <row r="150" spans="1:4">
      <c r="A150" s="13">
        <v>32174</v>
      </c>
      <c r="B150" s="26">
        <v>1.1619999999999999</v>
      </c>
      <c r="C150" s="12">
        <v>0.93200000000000005</v>
      </c>
      <c r="D150" s="12">
        <f t="shared" si="1"/>
        <v>1.8989652392426852</v>
      </c>
    </row>
    <row r="151" spans="1:4">
      <c r="A151" s="13">
        <v>32203</v>
      </c>
      <c r="B151" s="26">
        <v>1.165</v>
      </c>
      <c r="C151" s="12">
        <v>0.92200000000000004</v>
      </c>
      <c r="D151" s="12">
        <f t="shared" si="1"/>
        <v>1.8737525047210302</v>
      </c>
    </row>
    <row r="152" spans="1:4">
      <c r="A152" s="13">
        <v>32234</v>
      </c>
      <c r="B152" s="26">
        <v>1.1719999999999999</v>
      </c>
      <c r="C152" s="12">
        <v>0.93400000000000005</v>
      </c>
      <c r="D152" s="12">
        <f t="shared" si="1"/>
        <v>1.8868027269624577</v>
      </c>
    </row>
    <row r="153" spans="1:4">
      <c r="A153" s="13">
        <v>32264</v>
      </c>
      <c r="B153" s="26">
        <v>1.175</v>
      </c>
      <c r="C153" s="12">
        <v>0.93799999999999994</v>
      </c>
      <c r="D153" s="12">
        <f t="shared" si="1"/>
        <v>1.890045252765957</v>
      </c>
    </row>
    <row r="154" spans="1:4">
      <c r="A154" s="13">
        <v>32295</v>
      </c>
      <c r="B154" s="26">
        <v>1.18</v>
      </c>
      <c r="C154" s="12">
        <v>0.91900000000000004</v>
      </c>
      <c r="D154" s="12">
        <f t="shared" si="1"/>
        <v>1.8439143101694917</v>
      </c>
    </row>
    <row r="155" spans="1:4">
      <c r="A155" s="13">
        <v>32325</v>
      </c>
      <c r="B155" s="26">
        <v>1.1850000000000001</v>
      </c>
      <c r="C155" s="12">
        <v>0.90500000000000003</v>
      </c>
      <c r="D155" s="12">
        <f t="shared" si="1"/>
        <v>1.808162506329114</v>
      </c>
    </row>
    <row r="156" spans="1:4">
      <c r="A156" s="13">
        <v>32356</v>
      </c>
      <c r="B156" s="26">
        <v>1.19</v>
      </c>
      <c r="C156" s="12">
        <v>0.89900000000000002</v>
      </c>
      <c r="D156" s="12">
        <f t="shared" si="1"/>
        <v>1.788627736134454</v>
      </c>
    </row>
    <row r="157" spans="1:4">
      <c r="A157" s="13">
        <v>32387</v>
      </c>
      <c r="B157" s="26">
        <v>1.1950000000000001</v>
      </c>
      <c r="C157" s="12">
        <v>0.89700000000000002</v>
      </c>
      <c r="D157" s="12">
        <f t="shared" si="1"/>
        <v>1.7771814376569037</v>
      </c>
    </row>
    <row r="158" spans="1:4">
      <c r="A158" s="13">
        <v>32417</v>
      </c>
      <c r="B158" s="26">
        <v>1.1990000000000001</v>
      </c>
      <c r="C158" s="12">
        <v>0.88500000000000001</v>
      </c>
      <c r="D158" s="12">
        <f t="shared" si="1"/>
        <v>1.7475568723936612</v>
      </c>
    </row>
    <row r="159" spans="1:4">
      <c r="A159" s="13">
        <v>32448</v>
      </c>
      <c r="B159" s="26">
        <v>1.2030000000000001</v>
      </c>
      <c r="C159" s="12">
        <v>0.89300000000000002</v>
      </c>
      <c r="D159" s="12">
        <f t="shared" si="1"/>
        <v>1.7574908079800498</v>
      </c>
    </row>
    <row r="160" spans="1:4">
      <c r="A160" s="13">
        <v>32478</v>
      </c>
      <c r="B160" s="26">
        <v>1.2070000000000001</v>
      </c>
      <c r="C160" s="12">
        <v>0.91800000000000004</v>
      </c>
      <c r="D160" s="12">
        <f t="shared" si="1"/>
        <v>1.8007052957746479</v>
      </c>
    </row>
    <row r="161" spans="1:4">
      <c r="A161" s="13">
        <v>32509</v>
      </c>
      <c r="B161" s="26">
        <v>1.212</v>
      </c>
      <c r="C161" s="12">
        <v>0.94199999999999995</v>
      </c>
      <c r="D161" s="12">
        <f t="shared" si="1"/>
        <v>1.8401596930693069</v>
      </c>
    </row>
    <row r="162" spans="1:4">
      <c r="A162" s="13">
        <v>32540</v>
      </c>
      <c r="B162" s="26">
        <v>1.216</v>
      </c>
      <c r="C162" s="12">
        <v>0.94399999999999995</v>
      </c>
      <c r="D162" s="12">
        <f t="shared" si="1"/>
        <v>1.8380006052631577</v>
      </c>
    </row>
    <row r="163" spans="1:4">
      <c r="A163" s="13">
        <v>32568</v>
      </c>
      <c r="B163" s="26">
        <v>1.222</v>
      </c>
      <c r="C163" s="12">
        <v>0.96199999999999997</v>
      </c>
      <c r="D163" s="12">
        <f t="shared" si="1"/>
        <v>1.8638505957446807</v>
      </c>
    </row>
    <row r="164" spans="1:4">
      <c r="A164" s="13">
        <v>32599</v>
      </c>
      <c r="B164" s="26">
        <v>1.2310000000000001</v>
      </c>
      <c r="C164" s="12">
        <v>1.008</v>
      </c>
      <c r="D164" s="12">
        <f t="shared" si="1"/>
        <v>1.9386959805036557</v>
      </c>
    </row>
    <row r="165" spans="1:4">
      <c r="A165" s="13">
        <v>32629</v>
      </c>
      <c r="B165" s="26">
        <v>1.2370000000000001</v>
      </c>
      <c r="C165" s="12">
        <v>0.99399999999999999</v>
      </c>
      <c r="D165" s="12">
        <f t="shared" si="1"/>
        <v>1.9024967146321743</v>
      </c>
    </row>
    <row r="166" spans="1:4">
      <c r="A166" s="13">
        <v>32660</v>
      </c>
      <c r="B166" s="26">
        <v>1.2410000000000001</v>
      </c>
      <c r="C166" s="12">
        <v>0.96599999999999997</v>
      </c>
      <c r="D166" s="12">
        <f t="shared" si="1"/>
        <v>1.842945853344077</v>
      </c>
    </row>
    <row r="167" spans="1:4">
      <c r="A167" s="13">
        <v>32690</v>
      </c>
      <c r="B167" s="26">
        <v>1.2450000000000001</v>
      </c>
      <c r="C167" s="12">
        <v>0.95799999999999996</v>
      </c>
      <c r="D167" s="12">
        <f t="shared" si="1"/>
        <v>1.8218112867469878</v>
      </c>
    </row>
    <row r="168" spans="1:4">
      <c r="A168" s="13">
        <v>32721</v>
      </c>
      <c r="B168" s="26">
        <v>1.2450000000000001</v>
      </c>
      <c r="C168" s="12">
        <v>0.95399999999999996</v>
      </c>
      <c r="D168" s="12">
        <f t="shared" si="1"/>
        <v>1.8142045590361442</v>
      </c>
    </row>
    <row r="169" spans="1:4">
      <c r="A169" s="13">
        <v>32752</v>
      </c>
      <c r="B169" s="26">
        <v>1.248</v>
      </c>
      <c r="C169" s="12">
        <v>0.999</v>
      </c>
      <c r="D169" s="12">
        <f t="shared" ref="D169:D232" si="2">C169*$B$497/B169</f>
        <v>1.895213466346154</v>
      </c>
    </row>
    <row r="170" spans="1:4">
      <c r="A170" s="13">
        <v>32782</v>
      </c>
      <c r="B170" s="26">
        <v>1.254</v>
      </c>
      <c r="C170" s="12">
        <v>1.026</v>
      </c>
      <c r="D170" s="12">
        <f t="shared" si="2"/>
        <v>1.9371223636363635</v>
      </c>
    </row>
    <row r="171" spans="1:4">
      <c r="A171" s="13">
        <v>32813</v>
      </c>
      <c r="B171" s="26">
        <v>1.2589999999999999</v>
      </c>
      <c r="C171" s="12">
        <v>1.04</v>
      </c>
      <c r="D171" s="12">
        <f t="shared" si="2"/>
        <v>1.9557567593328042</v>
      </c>
    </row>
    <row r="172" spans="1:4">
      <c r="A172" s="13">
        <v>32843</v>
      </c>
      <c r="B172" s="26">
        <v>1.2629999999999999</v>
      </c>
      <c r="C172" s="12">
        <v>1.131</v>
      </c>
      <c r="D172" s="12">
        <f t="shared" si="2"/>
        <v>2.1201494964370551</v>
      </c>
    </row>
    <row r="173" spans="1:4">
      <c r="A173" s="13">
        <v>32874</v>
      </c>
      <c r="B173" s="26">
        <v>1.2749999999999999</v>
      </c>
      <c r="C173" s="12">
        <v>1.214</v>
      </c>
      <c r="D173" s="12">
        <f t="shared" si="2"/>
        <v>2.2543208752941175</v>
      </c>
    </row>
    <row r="174" spans="1:4">
      <c r="A174" s="13">
        <v>32905</v>
      </c>
      <c r="B174" s="26">
        <v>1.28</v>
      </c>
      <c r="C174" s="12">
        <v>1.0680000000000001</v>
      </c>
      <c r="D174" s="12">
        <f t="shared" si="2"/>
        <v>1.9754612437499999</v>
      </c>
    </row>
    <row r="175" spans="1:4">
      <c r="A175" s="13">
        <v>32933</v>
      </c>
      <c r="B175" s="26">
        <v>1.286</v>
      </c>
      <c r="C175" s="12">
        <v>1.0269999999999999</v>
      </c>
      <c r="D175" s="12">
        <f t="shared" si="2"/>
        <v>1.8907613048211507</v>
      </c>
    </row>
    <row r="176" spans="1:4">
      <c r="A176" s="13">
        <v>32964</v>
      </c>
      <c r="B176" s="26">
        <v>1.2889999999999999</v>
      </c>
      <c r="C176" s="12">
        <v>1.02</v>
      </c>
      <c r="D176" s="12">
        <f t="shared" si="2"/>
        <v>1.8735033979829325</v>
      </c>
    </row>
    <row r="177" spans="1:4">
      <c r="A177" s="13">
        <v>32994</v>
      </c>
      <c r="B177" s="26">
        <v>1.2909999999999999</v>
      </c>
      <c r="C177" s="12">
        <v>1.004</v>
      </c>
      <c r="D177" s="12">
        <f t="shared" si="2"/>
        <v>1.8412582308288148</v>
      </c>
    </row>
    <row r="178" spans="1:4">
      <c r="A178" s="13">
        <v>33025</v>
      </c>
      <c r="B178" s="26">
        <v>1.2989999999999999</v>
      </c>
      <c r="C178" s="12">
        <v>0.97499999999999998</v>
      </c>
      <c r="D178" s="12">
        <f t="shared" si="2"/>
        <v>1.7770624711316396</v>
      </c>
    </row>
    <row r="179" spans="1:4">
      <c r="A179" s="13">
        <v>33055</v>
      </c>
      <c r="B179" s="26">
        <v>1.3049999999999999</v>
      </c>
      <c r="C179" s="12">
        <v>0.98499999999999999</v>
      </c>
      <c r="D179" s="12">
        <f t="shared" si="2"/>
        <v>1.7870345517241379</v>
      </c>
    </row>
    <row r="180" spans="1:4">
      <c r="A180" s="13">
        <v>33086</v>
      </c>
      <c r="B180" s="26">
        <v>1.3160000000000001</v>
      </c>
      <c r="C180" s="12">
        <v>1.2050000000000001</v>
      </c>
      <c r="D180" s="12">
        <f t="shared" si="2"/>
        <v>2.1678957218844985</v>
      </c>
    </row>
    <row r="181" spans="1:4">
      <c r="A181" s="13">
        <v>33117</v>
      </c>
      <c r="B181" s="26">
        <v>1.325</v>
      </c>
      <c r="C181" s="12">
        <v>1.331</v>
      </c>
      <c r="D181" s="12">
        <f t="shared" si="2"/>
        <v>2.3783151803773586</v>
      </c>
    </row>
    <row r="182" spans="1:4">
      <c r="A182" s="13">
        <v>33147</v>
      </c>
      <c r="B182" s="26">
        <v>1.3340000000000001</v>
      </c>
      <c r="C182" s="12">
        <v>1.4359999999999999</v>
      </c>
      <c r="D182" s="12">
        <f t="shared" si="2"/>
        <v>2.5486244257871062</v>
      </c>
    </row>
    <row r="183" spans="1:4">
      <c r="A183" s="13">
        <v>33178</v>
      </c>
      <c r="B183" s="26">
        <v>1.337</v>
      </c>
      <c r="C183" s="12">
        <v>1.405</v>
      </c>
      <c r="D183" s="12">
        <f t="shared" si="2"/>
        <v>2.4880101495886313</v>
      </c>
    </row>
    <row r="184" spans="1:4">
      <c r="A184" s="13">
        <v>33208</v>
      </c>
      <c r="B184" s="26">
        <v>1.3420000000000001</v>
      </c>
      <c r="C184" s="12">
        <v>1.361</v>
      </c>
      <c r="D184" s="12">
        <f t="shared" si="2"/>
        <v>2.401114332339791</v>
      </c>
    </row>
    <row r="185" spans="1:4">
      <c r="A185" s="13">
        <v>33239</v>
      </c>
      <c r="B185" s="26">
        <v>1.347</v>
      </c>
      <c r="C185" s="12">
        <v>1.2869999999999999</v>
      </c>
      <c r="D185" s="12">
        <f t="shared" si="2"/>
        <v>2.2621332427616925</v>
      </c>
    </row>
    <row r="186" spans="1:4">
      <c r="A186" s="13">
        <v>33270</v>
      </c>
      <c r="B186" s="26">
        <v>1.3480000000000001</v>
      </c>
      <c r="C186" s="12">
        <v>1.1850000000000001</v>
      </c>
      <c r="D186" s="12">
        <f t="shared" si="2"/>
        <v>2.0813048145400592</v>
      </c>
    </row>
    <row r="187" spans="1:4">
      <c r="A187" s="13">
        <v>33298</v>
      </c>
      <c r="B187" s="26">
        <v>1.3480000000000001</v>
      </c>
      <c r="C187" s="12">
        <v>1.0920000000000001</v>
      </c>
      <c r="D187" s="12">
        <f t="shared" si="2"/>
        <v>1.9179619050445105</v>
      </c>
    </row>
    <row r="188" spans="1:4">
      <c r="A188" s="13">
        <v>33329</v>
      </c>
      <c r="B188" s="26">
        <v>1.351</v>
      </c>
      <c r="C188" s="12">
        <v>1.077</v>
      </c>
      <c r="D188" s="12">
        <f t="shared" si="2"/>
        <v>1.8874157942264989</v>
      </c>
    </row>
    <row r="189" spans="1:4">
      <c r="A189" s="13">
        <v>33359</v>
      </c>
      <c r="B189" s="26">
        <v>1.3560000000000001</v>
      </c>
      <c r="C189" s="12">
        <v>1.073</v>
      </c>
      <c r="D189" s="12">
        <f t="shared" si="2"/>
        <v>1.8734722433628315</v>
      </c>
    </row>
    <row r="190" spans="1:4">
      <c r="A190" s="13">
        <v>33390</v>
      </c>
      <c r="B190" s="26">
        <v>1.36</v>
      </c>
      <c r="C190" s="12">
        <v>1.117</v>
      </c>
      <c r="D190" s="12">
        <f t="shared" si="2"/>
        <v>1.9445606602941174</v>
      </c>
    </row>
    <row r="191" spans="1:4">
      <c r="A191" s="13">
        <v>33420</v>
      </c>
      <c r="B191" s="26">
        <v>1.3620000000000001</v>
      </c>
      <c r="C191" s="12">
        <v>1.0589999999999999</v>
      </c>
      <c r="D191" s="12">
        <f t="shared" si="2"/>
        <v>1.8408825594713654</v>
      </c>
    </row>
    <row r="192" spans="1:4">
      <c r="A192" s="13">
        <v>33451</v>
      </c>
      <c r="B192" s="26">
        <v>1.3660000000000001</v>
      </c>
      <c r="C192" s="12">
        <v>1.0960000000000001</v>
      </c>
      <c r="D192" s="12">
        <f t="shared" si="2"/>
        <v>1.899621540263543</v>
      </c>
    </row>
    <row r="193" spans="1:4">
      <c r="A193" s="13">
        <v>33482</v>
      </c>
      <c r="B193" s="26">
        <v>1.37</v>
      </c>
      <c r="C193" s="12">
        <v>1.1220000000000001</v>
      </c>
      <c r="D193" s="12">
        <f t="shared" si="2"/>
        <v>1.9390076408759125</v>
      </c>
    </row>
    <row r="194" spans="1:4">
      <c r="A194" s="13">
        <v>33512</v>
      </c>
      <c r="B194" s="26">
        <v>1.3720000000000001</v>
      </c>
      <c r="C194" s="12">
        <v>1.1419999999999999</v>
      </c>
      <c r="D194" s="12">
        <f t="shared" si="2"/>
        <v>1.970694131195335</v>
      </c>
    </row>
    <row r="195" spans="1:4">
      <c r="A195" s="13">
        <v>33543</v>
      </c>
      <c r="B195" s="26">
        <v>1.3779999999999999</v>
      </c>
      <c r="C195" s="12">
        <v>1.1719999999999999</v>
      </c>
      <c r="D195" s="12">
        <f t="shared" si="2"/>
        <v>2.013657596516691</v>
      </c>
    </row>
    <row r="196" spans="1:4">
      <c r="A196" s="13">
        <v>33573</v>
      </c>
      <c r="B196" s="26">
        <v>1.3819999999999999</v>
      </c>
      <c r="C196" s="12">
        <v>1.1240000000000001</v>
      </c>
      <c r="D196" s="12">
        <f t="shared" si="2"/>
        <v>1.9255974356005792</v>
      </c>
    </row>
    <row r="197" spans="1:4">
      <c r="A197" s="13">
        <v>33604</v>
      </c>
      <c r="B197" s="26">
        <v>1.383</v>
      </c>
      <c r="C197" s="12">
        <v>1.07</v>
      </c>
      <c r="D197" s="12">
        <f t="shared" si="2"/>
        <v>1.8317610845986985</v>
      </c>
    </row>
    <row r="198" spans="1:4">
      <c r="A198" s="13">
        <v>33635</v>
      </c>
      <c r="B198" s="26">
        <v>1.3859999999999999</v>
      </c>
      <c r="C198" s="12">
        <v>1.0580000000000001</v>
      </c>
      <c r="D198" s="12">
        <f t="shared" si="2"/>
        <v>1.8072975844155845</v>
      </c>
    </row>
    <row r="199" spans="1:4">
      <c r="A199" s="13">
        <v>33664</v>
      </c>
      <c r="B199" s="26">
        <v>1.391</v>
      </c>
      <c r="C199" s="12">
        <v>1.0589999999999999</v>
      </c>
      <c r="D199" s="12">
        <f t="shared" si="2"/>
        <v>1.8025032681524082</v>
      </c>
    </row>
    <row r="200" spans="1:4">
      <c r="A200" s="13">
        <v>33695</v>
      </c>
      <c r="B200" s="26">
        <v>1.3939999999999999</v>
      </c>
      <c r="C200" s="12">
        <v>1.08</v>
      </c>
      <c r="D200" s="12">
        <f t="shared" si="2"/>
        <v>1.8342909038737447</v>
      </c>
    </row>
    <row r="201" spans="1:4">
      <c r="A201" s="13">
        <v>33725</v>
      </c>
      <c r="B201" s="26">
        <v>1.397</v>
      </c>
      <c r="C201" s="12">
        <v>1.107</v>
      </c>
      <c r="D201" s="12">
        <f t="shared" si="2"/>
        <v>1.8761106356478165</v>
      </c>
    </row>
    <row r="202" spans="1:4">
      <c r="A202" s="13">
        <v>33756</v>
      </c>
      <c r="B202" s="26">
        <v>1.401</v>
      </c>
      <c r="C202" s="12">
        <v>1.127</v>
      </c>
      <c r="D202" s="12">
        <f t="shared" si="2"/>
        <v>1.9045527751605997</v>
      </c>
    </row>
    <row r="203" spans="1:4">
      <c r="A203" s="13">
        <v>33786</v>
      </c>
      <c r="B203" s="26">
        <v>1.405</v>
      </c>
      <c r="C203" s="12">
        <v>1.129</v>
      </c>
      <c r="D203" s="12">
        <f t="shared" si="2"/>
        <v>1.9025008014234874</v>
      </c>
    </row>
    <row r="204" spans="1:4">
      <c r="A204" s="13">
        <v>33817</v>
      </c>
      <c r="B204" s="26">
        <v>1.4079999999999999</v>
      </c>
      <c r="C204" s="12">
        <v>1.123</v>
      </c>
      <c r="D204" s="12">
        <f t="shared" si="2"/>
        <v>1.8883579985795456</v>
      </c>
    </row>
    <row r="205" spans="1:4">
      <c r="A205" s="13">
        <v>33848</v>
      </c>
      <c r="B205" s="26">
        <v>1.411</v>
      </c>
      <c r="C205" s="12">
        <v>1.133</v>
      </c>
      <c r="D205" s="12">
        <f t="shared" si="2"/>
        <v>1.9011226094968106</v>
      </c>
    </row>
    <row r="206" spans="1:4">
      <c r="A206" s="13">
        <v>33878</v>
      </c>
      <c r="B206" s="26">
        <v>1.417</v>
      </c>
      <c r="C206" s="12">
        <v>1.1499999999999999</v>
      </c>
      <c r="D206" s="12">
        <f t="shared" si="2"/>
        <v>1.9214771347918134</v>
      </c>
    </row>
    <row r="207" spans="1:4">
      <c r="A207" s="13">
        <v>33909</v>
      </c>
      <c r="B207" s="26">
        <v>1.421</v>
      </c>
      <c r="C207" s="12">
        <v>1.139</v>
      </c>
      <c r="D207" s="12">
        <f t="shared" si="2"/>
        <v>1.8977407220267415</v>
      </c>
    </row>
    <row r="208" spans="1:4">
      <c r="A208" s="13">
        <v>33939</v>
      </c>
      <c r="B208" s="26">
        <v>1.423</v>
      </c>
      <c r="C208" s="12">
        <v>1.1120000000000001</v>
      </c>
      <c r="D208" s="12">
        <f t="shared" si="2"/>
        <v>1.8501507575544625</v>
      </c>
    </row>
    <row r="209" spans="1:4">
      <c r="A209" s="13">
        <v>33970</v>
      </c>
      <c r="B209" s="26">
        <v>1.4279999999999999</v>
      </c>
      <c r="C209" s="12">
        <v>1.0920000000000001</v>
      </c>
      <c r="D209" s="12">
        <f t="shared" si="2"/>
        <v>1.8105130588235296</v>
      </c>
    </row>
    <row r="210" spans="1:4">
      <c r="A210" s="13">
        <v>34001</v>
      </c>
      <c r="B210" s="26">
        <v>1.431</v>
      </c>
      <c r="C210" s="12">
        <v>1.087</v>
      </c>
      <c r="D210" s="12">
        <f t="shared" si="2"/>
        <v>1.7984449182389937</v>
      </c>
    </row>
    <row r="211" spans="1:4">
      <c r="A211" s="13">
        <v>34029</v>
      </c>
      <c r="B211" s="26">
        <v>1.4330000000000001</v>
      </c>
      <c r="C211" s="12">
        <v>1.107</v>
      </c>
      <c r="D211" s="12">
        <f t="shared" si="2"/>
        <v>1.8289787564549893</v>
      </c>
    </row>
    <row r="212" spans="1:4">
      <c r="A212" s="13">
        <v>34060</v>
      </c>
      <c r="B212" s="26">
        <v>1.4379999999999999</v>
      </c>
      <c r="C212" s="12">
        <v>1.1040000000000001</v>
      </c>
      <c r="D212" s="12">
        <f t="shared" si="2"/>
        <v>1.8176799554937415</v>
      </c>
    </row>
    <row r="213" spans="1:4">
      <c r="A213" s="13">
        <v>34090</v>
      </c>
      <c r="B213" s="26">
        <v>1.4419999999999999</v>
      </c>
      <c r="C213" s="12">
        <v>1.103</v>
      </c>
      <c r="D213" s="12">
        <f t="shared" si="2"/>
        <v>1.8109959653259362</v>
      </c>
    </row>
    <row r="214" spans="1:4">
      <c r="A214" s="13">
        <v>34121</v>
      </c>
      <c r="B214" s="26">
        <v>1.4430000000000001</v>
      </c>
      <c r="C214" s="12">
        <v>1.0940000000000001</v>
      </c>
      <c r="D214" s="12">
        <f t="shared" si="2"/>
        <v>1.7949742453222455</v>
      </c>
    </row>
    <row r="215" spans="1:4">
      <c r="A215" s="13">
        <v>34151</v>
      </c>
      <c r="B215" s="26">
        <v>1.4450000000000001</v>
      </c>
      <c r="C215" s="12">
        <v>1.075</v>
      </c>
      <c r="D215" s="12">
        <f t="shared" si="2"/>
        <v>1.7613588581314876</v>
      </c>
    </row>
    <row r="216" spans="1:4">
      <c r="A216" s="13">
        <v>34182</v>
      </c>
      <c r="B216" s="26">
        <v>1.448</v>
      </c>
      <c r="C216" s="12">
        <v>1.0640000000000001</v>
      </c>
      <c r="D216" s="12">
        <f t="shared" si="2"/>
        <v>1.7397237679558011</v>
      </c>
    </row>
    <row r="217" spans="1:4">
      <c r="A217" s="13">
        <v>34213</v>
      </c>
      <c r="B217" s="26">
        <v>1.45</v>
      </c>
      <c r="C217" s="12">
        <v>1.103</v>
      </c>
      <c r="D217" s="12">
        <f t="shared" si="2"/>
        <v>1.8010042634482759</v>
      </c>
    </row>
    <row r="218" spans="1:4">
      <c r="A218" s="13">
        <v>34243</v>
      </c>
      <c r="B218" s="26">
        <v>1.456</v>
      </c>
      <c r="C218" s="12">
        <v>1.2170000000000001</v>
      </c>
      <c r="D218" s="12">
        <f t="shared" si="2"/>
        <v>1.9789573475274727</v>
      </c>
    </row>
    <row r="219" spans="1:4">
      <c r="A219" s="13">
        <v>34274</v>
      </c>
      <c r="B219" s="26">
        <v>1.46</v>
      </c>
      <c r="C219" s="12">
        <v>1.19</v>
      </c>
      <c r="D219" s="12">
        <f t="shared" si="2"/>
        <v>1.9297512739726028</v>
      </c>
    </row>
    <row r="220" spans="1:4">
      <c r="A220" s="13">
        <v>34304</v>
      </c>
      <c r="B220" s="26">
        <v>1.4630000000000001</v>
      </c>
      <c r="C220" s="12">
        <v>1.0960000000000001</v>
      </c>
      <c r="D220" s="12">
        <f t="shared" si="2"/>
        <v>1.7736726069719753</v>
      </c>
    </row>
    <row r="221" spans="1:4">
      <c r="A221" s="13">
        <v>34335</v>
      </c>
      <c r="B221" s="26">
        <v>1.4630000000000001</v>
      </c>
      <c r="C221" s="12">
        <v>1.0840000000000001</v>
      </c>
      <c r="D221" s="12">
        <f t="shared" si="2"/>
        <v>1.7542528339029393</v>
      </c>
    </row>
    <row r="222" spans="1:4">
      <c r="A222" s="13">
        <v>34366</v>
      </c>
      <c r="B222" s="26">
        <v>1.4670000000000001</v>
      </c>
      <c r="C222" s="12">
        <v>1.1120000000000001</v>
      </c>
      <c r="D222" s="12">
        <f t="shared" si="2"/>
        <v>1.7946588466257669</v>
      </c>
    </row>
    <row r="223" spans="1:4">
      <c r="A223" s="13">
        <v>34394</v>
      </c>
      <c r="B223" s="26">
        <v>1.4710000000000001</v>
      </c>
      <c r="C223" s="12">
        <v>1.1100000000000001</v>
      </c>
      <c r="D223" s="12">
        <f t="shared" si="2"/>
        <v>1.7865597144799457</v>
      </c>
    </row>
    <row r="224" spans="1:4">
      <c r="A224" s="13">
        <v>34425</v>
      </c>
      <c r="B224" s="26">
        <v>1.472</v>
      </c>
      <c r="C224" s="12">
        <v>1.107</v>
      </c>
      <c r="D224" s="12">
        <f t="shared" si="2"/>
        <v>1.7805207595108694</v>
      </c>
    </row>
    <row r="225" spans="1:4">
      <c r="A225" s="13">
        <v>34455</v>
      </c>
      <c r="B225" s="26">
        <v>1.4750000000000001</v>
      </c>
      <c r="C225" s="12">
        <v>1.1000000000000001</v>
      </c>
      <c r="D225" s="12">
        <f t="shared" si="2"/>
        <v>1.7656633220338984</v>
      </c>
    </row>
    <row r="226" spans="1:4">
      <c r="A226" s="13">
        <v>34486</v>
      </c>
      <c r="B226" s="26">
        <v>1.4790000000000001</v>
      </c>
      <c r="C226" s="12">
        <v>1.103</v>
      </c>
      <c r="D226" s="12">
        <f t="shared" si="2"/>
        <v>1.7656904543610545</v>
      </c>
    </row>
    <row r="227" spans="1:4">
      <c r="A227" s="13">
        <v>34516</v>
      </c>
      <c r="B227" s="26">
        <v>1.484</v>
      </c>
      <c r="C227" s="12">
        <v>1.1100000000000001</v>
      </c>
      <c r="D227" s="12">
        <f t="shared" si="2"/>
        <v>1.7709092587601081</v>
      </c>
    </row>
    <row r="228" spans="1:4">
      <c r="A228" s="13">
        <v>34547</v>
      </c>
      <c r="B228" s="26">
        <v>1.49</v>
      </c>
      <c r="C228" s="12">
        <v>1.123</v>
      </c>
      <c r="D228" s="12">
        <f t="shared" si="2"/>
        <v>1.7844349409395972</v>
      </c>
    </row>
    <row r="229" spans="1:4">
      <c r="A229" s="13">
        <v>34578</v>
      </c>
      <c r="B229" s="26">
        <v>1.4930000000000001</v>
      </c>
      <c r="C229" s="12">
        <v>1.125</v>
      </c>
      <c r="D229" s="12">
        <f t="shared" si="2"/>
        <v>1.7840209310113864</v>
      </c>
    </row>
    <row r="230" spans="1:4">
      <c r="A230" s="13">
        <v>34608</v>
      </c>
      <c r="B230" s="26">
        <v>1.494</v>
      </c>
      <c r="C230" s="12">
        <v>1.1220000000000001</v>
      </c>
      <c r="D230" s="12">
        <f t="shared" si="2"/>
        <v>1.7780726024096389</v>
      </c>
    </row>
    <row r="231" spans="1:4">
      <c r="A231" s="13">
        <v>34639</v>
      </c>
      <c r="B231" s="26">
        <v>1.498</v>
      </c>
      <c r="C231" s="12">
        <v>1.131</v>
      </c>
      <c r="D231" s="12">
        <f t="shared" si="2"/>
        <v>1.7875492750333779</v>
      </c>
    </row>
    <row r="232" spans="1:4">
      <c r="A232" s="13">
        <v>34669</v>
      </c>
      <c r="B232" s="26">
        <v>1.5009999999999999</v>
      </c>
      <c r="C232" s="12">
        <v>1.113</v>
      </c>
      <c r="D232" s="12">
        <f t="shared" si="2"/>
        <v>1.7555843584277149</v>
      </c>
    </row>
    <row r="233" spans="1:4">
      <c r="A233" s="13">
        <v>34700</v>
      </c>
      <c r="B233" s="26">
        <v>1.5049999999999999</v>
      </c>
      <c r="C233" s="12">
        <v>1.0980000000000001</v>
      </c>
      <c r="D233" s="12">
        <f t="shared" ref="D233:D296" si="3">C233*$B$497/B233</f>
        <v>1.7273210710963458</v>
      </c>
    </row>
    <row r="234" spans="1:4">
      <c r="A234" s="13">
        <v>34731</v>
      </c>
      <c r="B234" s="26">
        <v>1.5089999999999999</v>
      </c>
      <c r="C234" s="12">
        <v>1.0880000000000001</v>
      </c>
      <c r="D234" s="12">
        <f t="shared" si="3"/>
        <v>1.7070525328031811</v>
      </c>
    </row>
    <row r="235" spans="1:4">
      <c r="A235" s="13">
        <v>34759</v>
      </c>
      <c r="B235" s="26">
        <v>1.512</v>
      </c>
      <c r="C235" s="12">
        <v>1.0880000000000001</v>
      </c>
      <c r="D235" s="12">
        <f t="shared" si="3"/>
        <v>1.703665523809524</v>
      </c>
    </row>
    <row r="236" spans="1:4">
      <c r="A236" s="13">
        <v>34790</v>
      </c>
      <c r="B236" s="26">
        <v>1.518</v>
      </c>
      <c r="C236" s="12">
        <v>1.1040000000000001</v>
      </c>
      <c r="D236" s="12">
        <f t="shared" si="3"/>
        <v>1.7218865454545456</v>
      </c>
    </row>
    <row r="237" spans="1:4">
      <c r="A237" s="13">
        <v>34820</v>
      </c>
      <c r="B237" s="26">
        <v>1.5209999999999999</v>
      </c>
      <c r="C237" s="12">
        <v>1.1259999999999999</v>
      </c>
      <c r="D237" s="12">
        <f t="shared" si="3"/>
        <v>1.752735597633136</v>
      </c>
    </row>
    <row r="238" spans="1:4">
      <c r="A238" s="13">
        <v>34851</v>
      </c>
      <c r="B238" s="26">
        <v>1.524</v>
      </c>
      <c r="C238" s="12">
        <v>1.1200000000000001</v>
      </c>
      <c r="D238" s="12">
        <f t="shared" si="3"/>
        <v>1.7399640944881891</v>
      </c>
    </row>
    <row r="239" spans="1:4">
      <c r="A239" s="13">
        <v>34881</v>
      </c>
      <c r="B239" s="26">
        <v>1.526</v>
      </c>
      <c r="C239" s="12">
        <v>1.1000000000000001</v>
      </c>
      <c r="D239" s="12">
        <f t="shared" si="3"/>
        <v>1.7066536041939715</v>
      </c>
    </row>
    <row r="240" spans="1:4">
      <c r="A240" s="13">
        <v>34912</v>
      </c>
      <c r="B240" s="26">
        <v>1.5289999999999999</v>
      </c>
      <c r="C240" s="12">
        <v>1.105</v>
      </c>
      <c r="D240" s="12">
        <f t="shared" si="3"/>
        <v>1.7110473315892742</v>
      </c>
    </row>
    <row r="241" spans="1:4">
      <c r="A241" s="13">
        <v>34943</v>
      </c>
      <c r="B241" s="26">
        <v>1.5309999999999999</v>
      </c>
      <c r="C241" s="12">
        <v>1.119</v>
      </c>
      <c r="D241" s="12">
        <f t="shared" si="3"/>
        <v>1.7304622377531027</v>
      </c>
    </row>
    <row r="242" spans="1:4">
      <c r="A242" s="13">
        <v>34973</v>
      </c>
      <c r="B242" s="26">
        <v>1.5349999999999999</v>
      </c>
      <c r="C242" s="12">
        <v>1.115</v>
      </c>
      <c r="D242" s="12">
        <f t="shared" si="3"/>
        <v>1.7197832638436483</v>
      </c>
    </row>
    <row r="243" spans="1:4">
      <c r="A243" s="13">
        <v>35004</v>
      </c>
      <c r="B243" s="26">
        <v>1.5369999999999999</v>
      </c>
      <c r="C243" s="12">
        <v>1.1200000000000001</v>
      </c>
      <c r="D243" s="12">
        <f t="shared" si="3"/>
        <v>1.7252474170461942</v>
      </c>
    </row>
    <row r="244" spans="1:4">
      <c r="A244" s="13">
        <v>35034</v>
      </c>
      <c r="B244" s="26">
        <v>1.5389999999999999</v>
      </c>
      <c r="C244" s="12">
        <v>1.1299999999999999</v>
      </c>
      <c r="D244" s="12">
        <f t="shared" si="3"/>
        <v>1.7383893567251461</v>
      </c>
    </row>
    <row r="245" spans="1:4">
      <c r="A245" s="13">
        <v>35065</v>
      </c>
      <c r="B245" s="26">
        <v>1.5469999999999999</v>
      </c>
      <c r="C245" s="12">
        <v>1.145</v>
      </c>
      <c r="D245" s="12">
        <f t="shared" si="3"/>
        <v>1.7523562572721396</v>
      </c>
    </row>
    <row r="246" spans="1:4">
      <c r="A246" s="13">
        <v>35096</v>
      </c>
      <c r="B246" s="26">
        <v>1.55</v>
      </c>
      <c r="C246" s="12">
        <v>1.145</v>
      </c>
      <c r="D246" s="12">
        <f t="shared" si="3"/>
        <v>1.7489645999999999</v>
      </c>
    </row>
    <row r="247" spans="1:4">
      <c r="A247" s="13">
        <v>35125</v>
      </c>
      <c r="B247" s="26">
        <v>1.5549999999999999</v>
      </c>
      <c r="C247" s="12">
        <v>1.1830000000000001</v>
      </c>
      <c r="D247" s="12">
        <f t="shared" si="3"/>
        <v>1.8011985221864952</v>
      </c>
    </row>
    <row r="248" spans="1:4">
      <c r="A248" s="13">
        <v>35156</v>
      </c>
      <c r="B248" s="26">
        <v>1.5609999999999999</v>
      </c>
      <c r="C248" s="12">
        <v>1.2749999999999999</v>
      </c>
      <c r="D248" s="12">
        <f t="shared" si="3"/>
        <v>1.9338131646380525</v>
      </c>
    </row>
    <row r="249" spans="1:4">
      <c r="A249" s="13">
        <v>35186</v>
      </c>
      <c r="B249" s="26">
        <v>1.5640000000000001</v>
      </c>
      <c r="C249" s="12">
        <v>1.2729999999999999</v>
      </c>
      <c r="D249" s="12">
        <f t="shared" si="3"/>
        <v>1.9270761905370841</v>
      </c>
    </row>
    <row r="250" spans="1:4">
      <c r="A250" s="13">
        <v>35217</v>
      </c>
      <c r="B250" s="26">
        <v>1.5669999999999999</v>
      </c>
      <c r="C250" s="12">
        <v>1.2010000000000001</v>
      </c>
      <c r="D250" s="12">
        <f t="shared" si="3"/>
        <v>1.8146014001276325</v>
      </c>
    </row>
    <row r="251" spans="1:4">
      <c r="A251" s="13">
        <v>35247</v>
      </c>
      <c r="B251" s="26">
        <v>1.57</v>
      </c>
      <c r="C251" s="12">
        <v>1.1759999999999999</v>
      </c>
      <c r="D251" s="12">
        <f t="shared" si="3"/>
        <v>1.7734334675159233</v>
      </c>
    </row>
    <row r="252" spans="1:4">
      <c r="A252" s="13">
        <v>35278</v>
      </c>
      <c r="B252" s="26">
        <v>1.5720000000000001</v>
      </c>
      <c r="C252" s="12">
        <v>1.2010000000000001</v>
      </c>
      <c r="D252" s="12">
        <f t="shared" si="3"/>
        <v>1.8088297671755726</v>
      </c>
    </row>
    <row r="253" spans="1:4">
      <c r="A253" s="13">
        <v>35309</v>
      </c>
      <c r="B253" s="26">
        <v>1.577</v>
      </c>
      <c r="C253" s="12">
        <v>1.2649999999999999</v>
      </c>
      <c r="D253" s="12">
        <f t="shared" si="3"/>
        <v>1.8991797146480658</v>
      </c>
    </row>
    <row r="254" spans="1:4">
      <c r="A254" s="13">
        <v>35339</v>
      </c>
      <c r="B254" s="26">
        <v>1.5820000000000001</v>
      </c>
      <c r="C254" s="12">
        <v>1.323</v>
      </c>
      <c r="D254" s="12">
        <f t="shared" si="3"/>
        <v>1.9799790530973449</v>
      </c>
    </row>
    <row r="255" spans="1:4">
      <c r="A255" s="13">
        <v>35370</v>
      </c>
      <c r="B255" s="26">
        <v>1.587</v>
      </c>
      <c r="C255" s="12">
        <v>1.323</v>
      </c>
      <c r="D255" s="12">
        <f t="shared" si="3"/>
        <v>1.973740933837429</v>
      </c>
    </row>
    <row r="256" spans="1:4">
      <c r="A256" s="13">
        <v>35400</v>
      </c>
      <c r="B256" s="26">
        <v>1.591</v>
      </c>
      <c r="C256" s="12">
        <v>1.3089999999999999</v>
      </c>
      <c r="D256" s="12">
        <f t="shared" si="3"/>
        <v>1.9479450320553111</v>
      </c>
    </row>
    <row r="257" spans="1:4">
      <c r="A257" s="13">
        <v>35431</v>
      </c>
      <c r="B257" s="26">
        <v>1.5940000000000001</v>
      </c>
      <c r="C257" s="12">
        <v>1.2909999999999999</v>
      </c>
      <c r="D257" s="12">
        <f t="shared" si="3"/>
        <v>1.9175431957340023</v>
      </c>
    </row>
    <row r="258" spans="1:4">
      <c r="A258" s="13">
        <v>35462</v>
      </c>
      <c r="B258" s="26">
        <v>1.597</v>
      </c>
      <c r="C258" s="12">
        <v>1.28</v>
      </c>
      <c r="D258" s="12">
        <f t="shared" si="3"/>
        <v>1.8976332623669381</v>
      </c>
    </row>
    <row r="259" spans="1:4">
      <c r="A259" s="13">
        <v>35490</v>
      </c>
      <c r="B259" s="26">
        <v>1.5980000000000001</v>
      </c>
      <c r="C259" s="12">
        <v>1.2290000000000001</v>
      </c>
      <c r="D259" s="12">
        <f t="shared" si="3"/>
        <v>1.8208842465581978</v>
      </c>
    </row>
    <row r="260" spans="1:4">
      <c r="A260" s="13">
        <v>35521</v>
      </c>
      <c r="B260" s="26">
        <v>1.599</v>
      </c>
      <c r="C260" s="12">
        <v>1.212</v>
      </c>
      <c r="D260" s="12">
        <f t="shared" si="3"/>
        <v>1.7945740637898686</v>
      </c>
    </row>
    <row r="261" spans="1:4">
      <c r="A261" s="13">
        <v>35551</v>
      </c>
      <c r="B261" s="26">
        <v>1.599</v>
      </c>
      <c r="C261" s="12">
        <v>1.196</v>
      </c>
      <c r="D261" s="12">
        <f t="shared" si="3"/>
        <v>1.7708833170731708</v>
      </c>
    </row>
    <row r="262" spans="1:4">
      <c r="A262" s="13">
        <v>35582</v>
      </c>
      <c r="B262" s="26">
        <v>1.6020000000000001</v>
      </c>
      <c r="C262" s="12">
        <v>1.173</v>
      </c>
      <c r="D262" s="12">
        <f t="shared" si="3"/>
        <v>1.7335753820224717</v>
      </c>
    </row>
    <row r="263" spans="1:4">
      <c r="A263" s="13">
        <v>35612</v>
      </c>
      <c r="B263" s="26">
        <v>1.6040000000000001</v>
      </c>
      <c r="C263" s="12">
        <v>1.151</v>
      </c>
      <c r="D263" s="12">
        <f t="shared" si="3"/>
        <v>1.6989405822942643</v>
      </c>
    </row>
    <row r="264" spans="1:4">
      <c r="A264" s="13">
        <v>35643</v>
      </c>
      <c r="B264" s="26">
        <v>1.6080000000000001</v>
      </c>
      <c r="C264" s="12">
        <v>1.165</v>
      </c>
      <c r="D264" s="12">
        <f t="shared" si="3"/>
        <v>1.7153277425373135</v>
      </c>
    </row>
    <row r="265" spans="1:4">
      <c r="A265" s="13">
        <v>35674</v>
      </c>
      <c r="B265" s="26">
        <v>1.6120000000000001</v>
      </c>
      <c r="C265" s="12">
        <v>1.1599999999999999</v>
      </c>
      <c r="D265" s="12">
        <f t="shared" si="3"/>
        <v>1.7037276923076921</v>
      </c>
    </row>
    <row r="266" spans="1:4">
      <c r="A266" s="13">
        <v>35704</v>
      </c>
      <c r="B266" s="26">
        <v>1.615</v>
      </c>
      <c r="C266" s="12">
        <v>1.1830000000000001</v>
      </c>
      <c r="D266" s="12">
        <f t="shared" si="3"/>
        <v>1.7342809300309598</v>
      </c>
    </row>
    <row r="267" spans="1:4">
      <c r="A267" s="13">
        <v>35735</v>
      </c>
      <c r="B267" s="26">
        <v>1.617</v>
      </c>
      <c r="C267" s="12">
        <v>1.1919999999999999</v>
      </c>
      <c r="D267" s="12">
        <f t="shared" si="3"/>
        <v>1.7453135732838587</v>
      </c>
    </row>
    <row r="268" spans="1:4">
      <c r="A268" s="13">
        <v>35765</v>
      </c>
      <c r="B268" s="26">
        <v>1.6180000000000001</v>
      </c>
      <c r="C268" s="12">
        <v>1.1100000000000001</v>
      </c>
      <c r="D268" s="12">
        <f t="shared" si="3"/>
        <v>1.6242455747836837</v>
      </c>
    </row>
    <row r="269" spans="1:4">
      <c r="A269" s="13">
        <v>35796</v>
      </c>
      <c r="B269" s="26">
        <v>1.62</v>
      </c>
      <c r="C269" s="12">
        <v>1.1200000000000001</v>
      </c>
      <c r="D269" s="12">
        <f t="shared" si="3"/>
        <v>1.6368551111111111</v>
      </c>
    </row>
    <row r="270" spans="1:4">
      <c r="A270" s="13">
        <v>35827</v>
      </c>
      <c r="B270" s="26">
        <v>1.62</v>
      </c>
      <c r="C270" s="12">
        <v>1.0840000000000001</v>
      </c>
      <c r="D270" s="12">
        <f t="shared" si="3"/>
        <v>1.5842419111111112</v>
      </c>
    </row>
    <row r="271" spans="1:4">
      <c r="A271" s="13">
        <v>35855</v>
      </c>
      <c r="B271" s="26">
        <v>1.62</v>
      </c>
      <c r="C271" s="12">
        <v>1.0629999999999999</v>
      </c>
      <c r="D271" s="12">
        <f t="shared" si="3"/>
        <v>1.5535508777777776</v>
      </c>
    </row>
    <row r="272" spans="1:4">
      <c r="A272" s="13">
        <v>35886</v>
      </c>
      <c r="B272" s="26">
        <v>1.6220000000000001</v>
      </c>
      <c r="C272" s="12">
        <v>1.0669999999999999</v>
      </c>
      <c r="D272" s="12">
        <f t="shared" si="3"/>
        <v>1.5574739815043155</v>
      </c>
    </row>
    <row r="273" spans="1:4">
      <c r="A273" s="13">
        <v>35916</v>
      </c>
      <c r="B273" s="26">
        <v>1.6259999999999999</v>
      </c>
      <c r="C273" s="12">
        <v>1.069</v>
      </c>
      <c r="D273" s="12">
        <f t="shared" si="3"/>
        <v>1.5565547269372693</v>
      </c>
    </row>
    <row r="274" spans="1:4">
      <c r="A274" s="13">
        <v>35947</v>
      </c>
      <c r="B274" s="26">
        <v>1.6279999999999999</v>
      </c>
      <c r="C274" s="12">
        <v>1.0409999999999999</v>
      </c>
      <c r="D274" s="12">
        <f t="shared" si="3"/>
        <v>1.5139222076167076</v>
      </c>
    </row>
    <row r="275" spans="1:4">
      <c r="A275" s="13">
        <v>35977</v>
      </c>
      <c r="B275" s="26">
        <v>1.6319999999999999</v>
      </c>
      <c r="C275" s="12">
        <v>1.0289999999999999</v>
      </c>
      <c r="D275" s="12">
        <f t="shared" si="3"/>
        <v>1.4928028345588236</v>
      </c>
    </row>
    <row r="276" spans="1:4">
      <c r="A276" s="13">
        <v>36008</v>
      </c>
      <c r="B276" s="26">
        <v>1.6339999999999999</v>
      </c>
      <c r="C276" s="12">
        <v>1.0069999999999999</v>
      </c>
      <c r="D276" s="12">
        <f t="shared" si="3"/>
        <v>1.4590986279069769</v>
      </c>
    </row>
    <row r="277" spans="1:4">
      <c r="A277" s="13">
        <v>36039</v>
      </c>
      <c r="B277" s="26">
        <v>1.635</v>
      </c>
      <c r="C277" s="12">
        <v>1.024</v>
      </c>
      <c r="D277" s="12">
        <f t="shared" si="3"/>
        <v>1.4828233981651378</v>
      </c>
    </row>
    <row r="278" spans="1:4">
      <c r="A278" s="13">
        <v>36069</v>
      </c>
      <c r="B278" s="26">
        <v>1.639</v>
      </c>
      <c r="C278" s="12">
        <v>1.0389999999999999</v>
      </c>
      <c r="D278" s="12">
        <f t="shared" si="3"/>
        <v>1.5008725845027455</v>
      </c>
    </row>
    <row r="279" spans="1:4">
      <c r="A279" s="13">
        <v>36100</v>
      </c>
      <c r="B279" s="26">
        <v>1.641</v>
      </c>
      <c r="C279" s="12">
        <v>1.022</v>
      </c>
      <c r="D279" s="12">
        <f t="shared" si="3"/>
        <v>1.4745161901279709</v>
      </c>
    </row>
    <row r="280" spans="1:4">
      <c r="A280" s="13">
        <v>36130</v>
      </c>
      <c r="B280" s="26">
        <v>1.6439999999999999</v>
      </c>
      <c r="C280" s="12">
        <v>0.97299999999999998</v>
      </c>
      <c r="D280" s="12">
        <f t="shared" si="3"/>
        <v>1.4012584927007299</v>
      </c>
    </row>
    <row r="281" spans="1:4">
      <c r="A281" s="13">
        <v>36161</v>
      </c>
      <c r="B281" s="26">
        <v>1.647</v>
      </c>
      <c r="C281" s="12">
        <v>0.96699999999999997</v>
      </c>
      <c r="D281" s="12">
        <f t="shared" si="3"/>
        <v>1.3900809945355193</v>
      </c>
    </row>
    <row r="282" spans="1:4">
      <c r="A282" s="13">
        <v>36192</v>
      </c>
      <c r="B282" s="26">
        <v>1.647</v>
      </c>
      <c r="C282" s="12">
        <v>0.95899999999999996</v>
      </c>
      <c r="D282" s="12">
        <f t="shared" si="3"/>
        <v>1.3785808415300544</v>
      </c>
    </row>
    <row r="283" spans="1:4">
      <c r="A283" s="13">
        <v>36220</v>
      </c>
      <c r="B283" s="26">
        <v>1.6479999999999999</v>
      </c>
      <c r="C283" s="12">
        <v>0.997</v>
      </c>
      <c r="D283" s="12">
        <f t="shared" si="3"/>
        <v>1.4323369041262137</v>
      </c>
    </row>
    <row r="284" spans="1:4">
      <c r="A284" s="13">
        <v>36251</v>
      </c>
      <c r="B284" s="26">
        <v>1.659</v>
      </c>
      <c r="C284" s="12">
        <v>1.079</v>
      </c>
      <c r="D284" s="12">
        <f t="shared" si="3"/>
        <v>1.5398637287522603</v>
      </c>
    </row>
    <row r="285" spans="1:4">
      <c r="A285" s="13">
        <v>36281</v>
      </c>
      <c r="B285" s="26">
        <v>1.66</v>
      </c>
      <c r="C285" s="12">
        <v>1.073</v>
      </c>
      <c r="D285" s="12">
        <f t="shared" si="3"/>
        <v>1.5303785313253011</v>
      </c>
    </row>
    <row r="286" spans="1:4">
      <c r="A286" s="13">
        <v>36312</v>
      </c>
      <c r="B286" s="26">
        <v>1.66</v>
      </c>
      <c r="C286" s="12">
        <v>1.0740000000000001</v>
      </c>
      <c r="D286" s="12">
        <f t="shared" si="3"/>
        <v>1.5318047927710845</v>
      </c>
    </row>
    <row r="287" spans="1:4">
      <c r="A287" s="13">
        <v>36342</v>
      </c>
      <c r="B287" s="26">
        <v>1.667</v>
      </c>
      <c r="C287" s="12">
        <v>1.1220000000000001</v>
      </c>
      <c r="D287" s="12">
        <f t="shared" si="3"/>
        <v>1.593545571685663</v>
      </c>
    </row>
    <row r="288" spans="1:4">
      <c r="A288" s="13">
        <v>36373</v>
      </c>
      <c r="B288" s="26">
        <v>1.671</v>
      </c>
      <c r="C288" s="12">
        <v>1.1719999999999999</v>
      </c>
      <c r="D288" s="12">
        <f t="shared" si="3"/>
        <v>1.660574606822262</v>
      </c>
    </row>
    <row r="289" spans="1:4">
      <c r="A289" s="13">
        <v>36404</v>
      </c>
      <c r="B289" s="26">
        <v>1.6779999999999999</v>
      </c>
      <c r="C289" s="12">
        <v>1.2150000000000001</v>
      </c>
      <c r="D289" s="12">
        <f t="shared" si="3"/>
        <v>1.7143186591179977</v>
      </c>
    </row>
    <row r="290" spans="1:4">
      <c r="A290" s="13">
        <v>36434</v>
      </c>
      <c r="B290" s="26">
        <v>1.681</v>
      </c>
      <c r="C290" s="12">
        <v>1.228</v>
      </c>
      <c r="D290" s="12">
        <f t="shared" si="3"/>
        <v>1.729568966091612</v>
      </c>
    </row>
    <row r="291" spans="1:4">
      <c r="A291" s="13">
        <v>36465</v>
      </c>
      <c r="B291" s="26">
        <v>1.6839999999999999</v>
      </c>
      <c r="C291" s="12">
        <v>1.2629999999999999</v>
      </c>
      <c r="D291" s="12">
        <f t="shared" si="3"/>
        <v>1.7756954999999999</v>
      </c>
    </row>
    <row r="292" spans="1:4">
      <c r="A292" s="13">
        <v>36495</v>
      </c>
      <c r="B292" s="26">
        <v>1.6879999999999999</v>
      </c>
      <c r="C292" s="12">
        <v>1.292</v>
      </c>
      <c r="D292" s="12">
        <f t="shared" si="3"/>
        <v>1.8121631800947868</v>
      </c>
    </row>
    <row r="293" spans="1:4">
      <c r="A293" s="13">
        <v>36526</v>
      </c>
      <c r="B293" s="26">
        <v>1.6930000000000001</v>
      </c>
      <c r="C293" s="12">
        <v>1.3560000000000001</v>
      </c>
      <c r="D293" s="12">
        <f t="shared" si="3"/>
        <v>1.8963127371529829</v>
      </c>
    </row>
    <row r="294" spans="1:4">
      <c r="A294" s="13">
        <v>36557</v>
      </c>
      <c r="B294" s="26">
        <v>1.7</v>
      </c>
      <c r="C294" s="12">
        <v>1.4610000000000001</v>
      </c>
      <c r="D294" s="12">
        <f t="shared" si="3"/>
        <v>2.034738137647059</v>
      </c>
    </row>
    <row r="295" spans="1:4">
      <c r="A295" s="13">
        <v>36586</v>
      </c>
      <c r="B295" s="26">
        <v>1.71</v>
      </c>
      <c r="C295" s="12">
        <v>1.4790000000000001</v>
      </c>
      <c r="D295" s="12">
        <f t="shared" si="3"/>
        <v>2.0477611263157893</v>
      </c>
    </row>
    <row r="296" spans="1:4">
      <c r="A296" s="13">
        <v>36617</v>
      </c>
      <c r="B296" s="26">
        <v>1.7090000000000001</v>
      </c>
      <c r="C296" s="12">
        <v>1.4219999999999999</v>
      </c>
      <c r="D296" s="12">
        <f t="shared" si="3"/>
        <v>1.969993369221767</v>
      </c>
    </row>
    <row r="297" spans="1:4">
      <c r="A297" s="13">
        <v>36647</v>
      </c>
      <c r="B297" s="26">
        <v>1.712</v>
      </c>
      <c r="C297" s="12">
        <v>1.42</v>
      </c>
      <c r="D297" s="12">
        <f t="shared" ref="D297:D360" si="4">C297*$B$497/B297</f>
        <v>1.9637753971962615</v>
      </c>
    </row>
    <row r="298" spans="1:4">
      <c r="A298" s="13">
        <v>36678</v>
      </c>
      <c r="B298" s="26">
        <v>1.722</v>
      </c>
      <c r="C298" s="12">
        <v>1.421</v>
      </c>
      <c r="D298" s="12">
        <f t="shared" si="4"/>
        <v>1.9537462682926829</v>
      </c>
    </row>
    <row r="299" spans="1:4">
      <c r="A299" s="13">
        <v>36708</v>
      </c>
      <c r="B299" s="26">
        <v>1.7270000000000001</v>
      </c>
      <c r="C299" s="12">
        <v>1.4339999999999999</v>
      </c>
      <c r="D299" s="12">
        <f t="shared" si="4"/>
        <v>1.9659118679791545</v>
      </c>
    </row>
    <row r="300" spans="1:4">
      <c r="A300" s="13">
        <v>36739</v>
      </c>
      <c r="B300" s="26">
        <v>1.7270000000000001</v>
      </c>
      <c r="C300" s="12">
        <v>1.466</v>
      </c>
      <c r="D300" s="12">
        <f t="shared" si="4"/>
        <v>2.0097815888824551</v>
      </c>
    </row>
    <row r="301" spans="1:4">
      <c r="A301" s="13">
        <v>36770</v>
      </c>
      <c r="B301" s="26">
        <v>1.736</v>
      </c>
      <c r="C301" s="12">
        <v>1.637</v>
      </c>
      <c r="D301" s="12">
        <f t="shared" si="4"/>
        <v>2.2325756785714286</v>
      </c>
    </row>
    <row r="302" spans="1:4">
      <c r="A302" s="13">
        <v>36800</v>
      </c>
      <c r="B302" s="26">
        <v>1.7390000000000001</v>
      </c>
      <c r="C302" s="12">
        <v>1.637</v>
      </c>
      <c r="D302" s="12">
        <f t="shared" si="4"/>
        <v>2.2287241966647495</v>
      </c>
    </row>
    <row r="303" spans="1:4">
      <c r="A303" s="13">
        <v>36831</v>
      </c>
      <c r="B303" s="26">
        <v>1.742</v>
      </c>
      <c r="C303" s="12">
        <v>1.621</v>
      </c>
      <c r="D303" s="12">
        <f t="shared" si="4"/>
        <v>2.203139996555683</v>
      </c>
    </row>
    <row r="304" spans="1:4">
      <c r="A304" s="13">
        <v>36861</v>
      </c>
      <c r="B304" s="26">
        <v>1.746</v>
      </c>
      <c r="C304" s="12">
        <v>1.5649999999999999</v>
      </c>
      <c r="D304" s="12">
        <f t="shared" si="4"/>
        <v>2.1221561340206185</v>
      </c>
    </row>
    <row r="305" spans="1:4">
      <c r="A305" s="13">
        <v>36892</v>
      </c>
      <c r="B305" s="26">
        <v>1.756</v>
      </c>
      <c r="C305" s="12">
        <v>1.524</v>
      </c>
      <c r="D305" s="12">
        <f t="shared" si="4"/>
        <v>2.0547911480637815</v>
      </c>
    </row>
    <row r="306" spans="1:4">
      <c r="A306" s="13">
        <v>36923</v>
      </c>
      <c r="B306" s="26">
        <v>1.76</v>
      </c>
      <c r="C306" s="12">
        <v>1.492</v>
      </c>
      <c r="D306" s="12">
        <f t="shared" si="4"/>
        <v>2.0070740045454545</v>
      </c>
    </row>
    <row r="307" spans="1:4">
      <c r="A307" s="13">
        <v>36951</v>
      </c>
      <c r="B307" s="26">
        <v>1.7609999999999999</v>
      </c>
      <c r="C307" s="12">
        <v>1.399</v>
      </c>
      <c r="D307" s="12">
        <f t="shared" si="4"/>
        <v>1.8808994923339013</v>
      </c>
    </row>
    <row r="308" spans="1:4">
      <c r="A308" s="13">
        <v>36982</v>
      </c>
      <c r="B308" s="26">
        <v>1.764</v>
      </c>
      <c r="C308" s="12">
        <v>1.4219999999999999</v>
      </c>
      <c r="D308" s="12">
        <f t="shared" si="4"/>
        <v>1.9085706734693877</v>
      </c>
    </row>
    <row r="309" spans="1:4">
      <c r="A309" s="13">
        <v>37012</v>
      </c>
      <c r="B309" s="26">
        <v>1.7729999999999999</v>
      </c>
      <c r="C309" s="12">
        <v>1.496</v>
      </c>
      <c r="D309" s="12">
        <f t="shared" si="4"/>
        <v>1.9976991675126903</v>
      </c>
    </row>
    <row r="310" spans="1:4">
      <c r="A310" s="13">
        <v>37043</v>
      </c>
      <c r="B310" s="26">
        <v>1.7769999999999999</v>
      </c>
      <c r="C310" s="12">
        <v>1.482</v>
      </c>
      <c r="D310" s="12">
        <f t="shared" si="4"/>
        <v>1.9745494136184583</v>
      </c>
    </row>
    <row r="311" spans="1:4">
      <c r="A311" s="13">
        <v>37073</v>
      </c>
      <c r="B311" s="26">
        <v>1.774</v>
      </c>
      <c r="C311" s="12">
        <v>1.375</v>
      </c>
      <c r="D311" s="12">
        <f t="shared" si="4"/>
        <v>1.8350855411499436</v>
      </c>
    </row>
    <row r="312" spans="1:4">
      <c r="A312" s="13">
        <v>37104</v>
      </c>
      <c r="B312" s="26">
        <v>1.774</v>
      </c>
      <c r="C312" s="12">
        <v>1.39</v>
      </c>
      <c r="D312" s="12">
        <f t="shared" si="4"/>
        <v>1.8551046561443065</v>
      </c>
    </row>
    <row r="313" spans="1:4">
      <c r="A313" s="13">
        <v>37135</v>
      </c>
      <c r="B313" s="26">
        <v>1.7809999999999999</v>
      </c>
      <c r="C313" s="12">
        <v>1.4950000000000001</v>
      </c>
      <c r="D313" s="12">
        <f t="shared" si="4"/>
        <v>1.9873964233576646</v>
      </c>
    </row>
    <row r="314" spans="1:4">
      <c r="A314" s="13">
        <v>37165</v>
      </c>
      <c r="B314" s="26">
        <v>1.776</v>
      </c>
      <c r="C314" s="12">
        <v>1.35</v>
      </c>
      <c r="D314" s="12">
        <f t="shared" si="4"/>
        <v>1.799691385135135</v>
      </c>
    </row>
    <row r="315" spans="1:4">
      <c r="A315" s="13">
        <v>37196</v>
      </c>
      <c r="B315" s="26">
        <v>1.7749999999999999</v>
      </c>
      <c r="C315" s="12">
        <v>1.2589999999999999</v>
      </c>
      <c r="D315" s="12">
        <f t="shared" si="4"/>
        <v>1.6793244202816902</v>
      </c>
    </row>
    <row r="316" spans="1:4">
      <c r="A316" s="13">
        <v>37226</v>
      </c>
      <c r="B316" s="26">
        <v>1.774</v>
      </c>
      <c r="C316" s="12">
        <v>1.1679999999999999</v>
      </c>
      <c r="D316" s="12">
        <f t="shared" si="4"/>
        <v>1.5588217542277338</v>
      </c>
    </row>
    <row r="317" spans="1:4">
      <c r="A317" s="13">
        <v>37257</v>
      </c>
      <c r="B317" s="26">
        <v>1.7769999999999999</v>
      </c>
      <c r="C317" s="12">
        <v>1.1499999999999999</v>
      </c>
      <c r="D317" s="12">
        <f t="shared" si="4"/>
        <v>1.53220770962296</v>
      </c>
    </row>
    <row r="318" spans="1:4">
      <c r="A318" s="13">
        <v>37288</v>
      </c>
      <c r="B318" s="26">
        <v>1.78</v>
      </c>
      <c r="C318" s="12">
        <v>1.1519999999999999</v>
      </c>
      <c r="D318" s="12">
        <f t="shared" si="4"/>
        <v>1.5322855550561796</v>
      </c>
    </row>
    <row r="319" spans="1:4">
      <c r="A319" s="13">
        <v>37316</v>
      </c>
      <c r="B319" s="26">
        <v>1.7849999999999999</v>
      </c>
      <c r="C319" s="12">
        <v>1.23</v>
      </c>
      <c r="D319" s="12">
        <f t="shared" si="4"/>
        <v>1.6314513277310925</v>
      </c>
    </row>
    <row r="320" spans="1:4">
      <c r="A320" s="13">
        <v>37347</v>
      </c>
      <c r="B320" s="26">
        <v>1.7929999999999999</v>
      </c>
      <c r="C320" s="12">
        <v>1.3089999999999999</v>
      </c>
      <c r="D320" s="12">
        <f t="shared" si="4"/>
        <v>1.7284888711656441</v>
      </c>
    </row>
    <row r="321" spans="1:4">
      <c r="A321" s="13">
        <v>37377</v>
      </c>
      <c r="B321" s="26">
        <v>1.7949999999999999</v>
      </c>
      <c r="C321" s="12">
        <v>1.3049999999999999</v>
      </c>
      <c r="D321" s="12">
        <f t="shared" si="4"/>
        <v>1.7212870027855154</v>
      </c>
    </row>
    <row r="322" spans="1:4">
      <c r="A322" s="13">
        <v>37408</v>
      </c>
      <c r="B322" s="26">
        <v>1.796</v>
      </c>
      <c r="C322" s="12">
        <v>1.286</v>
      </c>
      <c r="D322" s="12">
        <f t="shared" si="4"/>
        <v>1.6952816726057907</v>
      </c>
    </row>
    <row r="323" spans="1:4">
      <c r="A323" s="13">
        <v>37438</v>
      </c>
      <c r="B323" s="26">
        <v>1.8</v>
      </c>
      <c r="C323" s="12">
        <v>1.2989999999999999</v>
      </c>
      <c r="D323" s="12">
        <f t="shared" si="4"/>
        <v>1.7086136699999999</v>
      </c>
    </row>
    <row r="324" spans="1:4">
      <c r="A324" s="13">
        <v>37469</v>
      </c>
      <c r="B324" s="26">
        <v>1.8049999999999999</v>
      </c>
      <c r="C324" s="12">
        <v>1.33</v>
      </c>
      <c r="D324" s="12">
        <f t="shared" si="4"/>
        <v>1.7445429473684211</v>
      </c>
    </row>
    <row r="325" spans="1:4">
      <c r="A325" s="13">
        <v>37500</v>
      </c>
      <c r="B325" s="26">
        <v>1.8080000000000001</v>
      </c>
      <c r="C325" s="12">
        <v>1.411</v>
      </c>
      <c r="D325" s="12">
        <f t="shared" si="4"/>
        <v>1.8477185475663715</v>
      </c>
    </row>
    <row r="326" spans="1:4">
      <c r="A326" s="13">
        <v>37530</v>
      </c>
      <c r="B326" s="26">
        <v>1.8120000000000001</v>
      </c>
      <c r="C326" s="12">
        <v>1.462</v>
      </c>
      <c r="D326" s="12">
        <f t="shared" si="4"/>
        <v>1.9102772781456954</v>
      </c>
    </row>
    <row r="327" spans="1:4">
      <c r="A327" s="13">
        <v>37561</v>
      </c>
      <c r="B327" s="26">
        <v>1.8149999999999999</v>
      </c>
      <c r="C327" s="12">
        <v>1.42</v>
      </c>
      <c r="D327" s="12">
        <f t="shared" si="4"/>
        <v>1.8523324958677685</v>
      </c>
    </row>
    <row r="328" spans="1:4">
      <c r="A328" s="13">
        <v>37591</v>
      </c>
      <c r="B328" s="26">
        <v>1.8180000000000001</v>
      </c>
      <c r="C328" s="12">
        <v>1.4279999999999999</v>
      </c>
      <c r="D328" s="12">
        <f t="shared" si="4"/>
        <v>1.8596942970297028</v>
      </c>
    </row>
    <row r="329" spans="1:4">
      <c r="A329" s="13">
        <v>37622</v>
      </c>
      <c r="B329" s="26">
        <v>1.8260000000000001</v>
      </c>
      <c r="C329" s="12">
        <v>1.488</v>
      </c>
      <c r="D329" s="12">
        <f t="shared" si="4"/>
        <v>1.9293427557502738</v>
      </c>
    </row>
    <row r="330" spans="1:4">
      <c r="A330" s="13">
        <v>37653</v>
      </c>
      <c r="B330" s="26">
        <v>1.8360000000000001</v>
      </c>
      <c r="C330" s="12">
        <v>1.6539999999999999</v>
      </c>
      <c r="D330" s="12">
        <f t="shared" si="4"/>
        <v>2.1328978627450979</v>
      </c>
    </row>
    <row r="331" spans="1:4">
      <c r="A331" s="13">
        <v>37681</v>
      </c>
      <c r="B331" s="26">
        <v>1.839</v>
      </c>
      <c r="C331" s="12">
        <v>1.708</v>
      </c>
      <c r="D331" s="12">
        <f t="shared" si="4"/>
        <v>2.1989399412724304</v>
      </c>
    </row>
    <row r="332" spans="1:4">
      <c r="A332" s="13">
        <v>37712</v>
      </c>
      <c r="B332" s="26">
        <v>1.8320000000000001</v>
      </c>
      <c r="C332" s="12">
        <v>1.5329999999999999</v>
      </c>
      <c r="D332" s="12">
        <f t="shared" si="4"/>
        <v>1.9811799137554582</v>
      </c>
    </row>
    <row r="333" spans="1:4">
      <c r="A333" s="13">
        <v>37742</v>
      </c>
      <c r="B333" s="26">
        <v>1.829</v>
      </c>
      <c r="C333" s="12">
        <v>1.4510000000000001</v>
      </c>
      <c r="D333" s="12">
        <f t="shared" si="4"/>
        <v>1.8782826101694918</v>
      </c>
    </row>
    <row r="334" spans="1:4">
      <c r="A334" s="13">
        <v>37773</v>
      </c>
      <c r="B334" s="26">
        <v>1.831</v>
      </c>
      <c r="C334" s="12">
        <v>1.4239999999999999</v>
      </c>
      <c r="D334" s="12">
        <f t="shared" si="4"/>
        <v>1.8413183265974877</v>
      </c>
    </row>
    <row r="335" spans="1:4">
      <c r="A335" s="13">
        <v>37803</v>
      </c>
      <c r="B335" s="26">
        <v>1.837</v>
      </c>
      <c r="C335" s="12">
        <v>1.4350000000000001</v>
      </c>
      <c r="D335" s="12">
        <f t="shared" si="4"/>
        <v>1.8494814316820904</v>
      </c>
    </row>
    <row r="336" spans="1:4">
      <c r="A336" s="13">
        <v>37834</v>
      </c>
      <c r="B336" s="26">
        <v>1.845</v>
      </c>
      <c r="C336" s="12">
        <v>1.4850000000000001</v>
      </c>
      <c r="D336" s="12">
        <f t="shared" si="4"/>
        <v>1.9056244390243904</v>
      </c>
    </row>
    <row r="337" spans="1:4">
      <c r="A337" s="13">
        <v>37865</v>
      </c>
      <c r="B337" s="26">
        <v>1.851</v>
      </c>
      <c r="C337" s="12">
        <v>1.4610000000000001</v>
      </c>
      <c r="D337" s="12">
        <f t="shared" si="4"/>
        <v>1.8687492350081039</v>
      </c>
    </row>
    <row r="338" spans="1:4">
      <c r="A338" s="13">
        <v>37895</v>
      </c>
      <c r="B338" s="26">
        <v>1.849</v>
      </c>
      <c r="C338" s="12">
        <v>1.4810000000000001</v>
      </c>
      <c r="D338" s="12">
        <f t="shared" si="4"/>
        <v>1.8963800508382911</v>
      </c>
    </row>
    <row r="339" spans="1:4">
      <c r="A339" s="13">
        <v>37926</v>
      </c>
      <c r="B339" s="26">
        <v>1.85</v>
      </c>
      <c r="C339" s="12">
        <v>1.482</v>
      </c>
      <c r="D339" s="12">
        <f t="shared" si="4"/>
        <v>1.896634761081081</v>
      </c>
    </row>
    <row r="340" spans="1:4">
      <c r="A340" s="13">
        <v>37956</v>
      </c>
      <c r="B340" s="26">
        <v>1.855</v>
      </c>
      <c r="C340" s="12">
        <v>1.49</v>
      </c>
      <c r="D340" s="12">
        <f t="shared" si="4"/>
        <v>1.9017331859838273</v>
      </c>
    </row>
    <row r="341" spans="1:4">
      <c r="A341" s="13">
        <v>37987</v>
      </c>
      <c r="B341" s="26">
        <v>1.863</v>
      </c>
      <c r="C341" s="12">
        <v>1.5509999999999999</v>
      </c>
      <c r="D341" s="12">
        <f t="shared" si="4"/>
        <v>1.9710887246376811</v>
      </c>
    </row>
    <row r="342" spans="1:4">
      <c r="A342" s="13">
        <v>38018</v>
      </c>
      <c r="B342" s="26">
        <v>1.867</v>
      </c>
      <c r="C342" s="12">
        <v>1.5820000000000001</v>
      </c>
      <c r="D342" s="12">
        <f t="shared" si="4"/>
        <v>2.0061776689876809</v>
      </c>
    </row>
    <row r="343" spans="1:4">
      <c r="A343" s="13">
        <v>38047</v>
      </c>
      <c r="B343" s="26">
        <v>1.871</v>
      </c>
      <c r="C343" s="12">
        <v>1.629</v>
      </c>
      <c r="D343" s="12">
        <f t="shared" si="4"/>
        <v>2.0613632421165153</v>
      </c>
    </row>
    <row r="344" spans="1:4">
      <c r="A344" s="13">
        <v>38078</v>
      </c>
      <c r="B344" s="26">
        <v>1.8740000000000001</v>
      </c>
      <c r="C344" s="12">
        <v>1.6919999999999999</v>
      </c>
      <c r="D344" s="12">
        <f t="shared" si="4"/>
        <v>2.1376569092849516</v>
      </c>
    </row>
    <row r="345" spans="1:4">
      <c r="A345" s="13">
        <v>38108</v>
      </c>
      <c r="B345" s="26">
        <v>1.8819999999999999</v>
      </c>
      <c r="C345" s="12">
        <v>1.746</v>
      </c>
      <c r="D345" s="12">
        <f t="shared" si="4"/>
        <v>2.1965032539851221</v>
      </c>
    </row>
    <row r="346" spans="1:4">
      <c r="A346" s="13">
        <v>38139</v>
      </c>
      <c r="B346" s="26">
        <v>1.889</v>
      </c>
      <c r="C346" s="12">
        <v>1.7110000000000001</v>
      </c>
      <c r="D346" s="12">
        <f t="shared" si="4"/>
        <v>2.1444962064584434</v>
      </c>
    </row>
    <row r="347" spans="1:4">
      <c r="A347" s="13">
        <v>38169</v>
      </c>
      <c r="B347" s="26">
        <v>1.891</v>
      </c>
      <c r="C347" s="12">
        <v>1.7390000000000001</v>
      </c>
      <c r="D347" s="12">
        <f t="shared" si="4"/>
        <v>2.177285016393443</v>
      </c>
    </row>
    <row r="348" spans="1:4">
      <c r="A348" s="13">
        <v>38200</v>
      </c>
      <c r="B348" s="26">
        <v>1.8919999999999999</v>
      </c>
      <c r="C348" s="12">
        <v>1.833</v>
      </c>
      <c r="D348" s="12">
        <f t="shared" si="4"/>
        <v>2.2937631088794928</v>
      </c>
    </row>
    <row r="349" spans="1:4">
      <c r="A349" s="13">
        <v>38231</v>
      </c>
      <c r="B349" s="26">
        <v>1.8979999999999999</v>
      </c>
      <c r="C349" s="12">
        <v>1.917</v>
      </c>
      <c r="D349" s="12">
        <f t="shared" si="4"/>
        <v>2.3912948883034773</v>
      </c>
    </row>
    <row r="350" spans="1:4">
      <c r="A350" s="13">
        <v>38261</v>
      </c>
      <c r="B350" s="26">
        <v>1.9079999999999999</v>
      </c>
      <c r="C350" s="12">
        <v>2.1339999999999999</v>
      </c>
      <c r="D350" s="12">
        <f t="shared" si="4"/>
        <v>2.6480322830188681</v>
      </c>
    </row>
    <row r="351" spans="1:4">
      <c r="A351" s="13">
        <v>38292</v>
      </c>
      <c r="B351" s="26">
        <v>1.917</v>
      </c>
      <c r="C351" s="12">
        <v>2.1469999999999998</v>
      </c>
      <c r="D351" s="12">
        <f t="shared" si="4"/>
        <v>2.6516558779342718</v>
      </c>
    </row>
    <row r="352" spans="1:4">
      <c r="A352" s="13">
        <v>38322</v>
      </c>
      <c r="B352" s="26">
        <v>1.917</v>
      </c>
      <c r="C352" s="12">
        <v>2.0089999999999999</v>
      </c>
      <c r="D352" s="12">
        <f t="shared" si="4"/>
        <v>2.4812187511737087</v>
      </c>
    </row>
    <row r="353" spans="1:4">
      <c r="A353" s="13">
        <v>38353</v>
      </c>
      <c r="B353" s="26">
        <v>1.9159999999999999</v>
      </c>
      <c r="C353" s="12">
        <v>1.9588000000000001</v>
      </c>
      <c r="D353" s="12">
        <f t="shared" si="4"/>
        <v>2.4204817991649272</v>
      </c>
    </row>
    <row r="354" spans="1:4">
      <c r="A354" s="13">
        <v>38384</v>
      </c>
      <c r="B354" s="26">
        <v>1.9239999999999999</v>
      </c>
      <c r="C354" s="12">
        <v>2.0267499999999998</v>
      </c>
      <c r="D354" s="12">
        <f t="shared" si="4"/>
        <v>2.494033856288981</v>
      </c>
    </row>
    <row r="355" spans="1:4">
      <c r="A355" s="13">
        <v>38412</v>
      </c>
      <c r="B355" s="26">
        <v>1.931</v>
      </c>
      <c r="C355" s="12">
        <v>2.2137500000000001</v>
      </c>
      <c r="D355" s="12">
        <f t="shared" si="4"/>
        <v>2.7142730282237184</v>
      </c>
    </row>
    <row r="356" spans="1:4">
      <c r="A356" s="13">
        <v>38443</v>
      </c>
      <c r="B356" s="26">
        <v>1.9370000000000001</v>
      </c>
      <c r="C356" s="12">
        <v>2.29175</v>
      </c>
      <c r="D356" s="12">
        <f t="shared" si="4"/>
        <v>2.8012047235415589</v>
      </c>
    </row>
    <row r="357" spans="1:4">
      <c r="A357" s="13">
        <v>38473</v>
      </c>
      <c r="B357" s="26">
        <v>1.9359999999999999</v>
      </c>
      <c r="C357" s="12">
        <v>2.1987999999999999</v>
      </c>
      <c r="D357" s="12">
        <f t="shared" si="4"/>
        <v>2.6889802103305782</v>
      </c>
    </row>
    <row r="358" spans="1:4">
      <c r="A358" s="13">
        <v>38504</v>
      </c>
      <c r="B358" s="26">
        <v>1.9370000000000001</v>
      </c>
      <c r="C358" s="12">
        <v>2.2897500000000002</v>
      </c>
      <c r="D358" s="12">
        <f t="shared" si="4"/>
        <v>2.7987601246773361</v>
      </c>
    </row>
    <row r="359" spans="1:4">
      <c r="A359" s="13">
        <v>38534</v>
      </c>
      <c r="B359" s="26">
        <v>1.9490000000000001</v>
      </c>
      <c r="C359" s="12">
        <v>2.3725000000000001</v>
      </c>
      <c r="D359" s="12">
        <f t="shared" si="4"/>
        <v>2.8820506747049772</v>
      </c>
    </row>
    <row r="360" spans="1:4">
      <c r="A360" s="13">
        <v>38565</v>
      </c>
      <c r="B360" s="26">
        <v>1.9610000000000001</v>
      </c>
      <c r="C360" s="12">
        <v>2.5</v>
      </c>
      <c r="D360" s="12">
        <f t="shared" si="4"/>
        <v>3.0183503314635391</v>
      </c>
    </row>
    <row r="361" spans="1:4">
      <c r="A361" s="13">
        <v>38596</v>
      </c>
      <c r="B361" s="26">
        <v>1.988</v>
      </c>
      <c r="C361" s="12">
        <v>2.8187500000000001</v>
      </c>
      <c r="D361" s="12">
        <f t="shared" ref="D361:D424" si="5">C361*$B$497/B361</f>
        <v>3.3569696114185108</v>
      </c>
    </row>
    <row r="362" spans="1:4">
      <c r="A362" s="13">
        <v>38626</v>
      </c>
      <c r="B362" s="26">
        <v>1.9910000000000001</v>
      </c>
      <c r="C362" s="12">
        <v>3.0950000000000002</v>
      </c>
      <c r="D362" s="12">
        <f t="shared" si="5"/>
        <v>3.6804135760924162</v>
      </c>
    </row>
    <row r="363" spans="1:4">
      <c r="A363" s="13">
        <v>38657</v>
      </c>
      <c r="B363" s="26">
        <v>1.9810000000000001</v>
      </c>
      <c r="C363" s="12">
        <v>2.573</v>
      </c>
      <c r="D363" s="12">
        <f t="shared" si="5"/>
        <v>3.0751233528520947</v>
      </c>
    </row>
    <row r="364" spans="1:4">
      <c r="A364" s="13">
        <v>38687</v>
      </c>
      <c r="B364" s="26">
        <v>1.9810000000000001</v>
      </c>
      <c r="C364" s="12">
        <v>2.4427500000000002</v>
      </c>
      <c r="D364" s="12">
        <f t="shared" si="5"/>
        <v>2.9194549437152952</v>
      </c>
    </row>
    <row r="365" spans="1:4">
      <c r="A365" s="13">
        <v>38718</v>
      </c>
      <c r="B365" s="26">
        <v>1.9930000000000001</v>
      </c>
      <c r="C365" s="12">
        <v>2.4674</v>
      </c>
      <c r="D365" s="12">
        <f t="shared" si="5"/>
        <v>2.9311597770195683</v>
      </c>
    </row>
    <row r="366" spans="1:4">
      <c r="A366" s="13">
        <v>38749</v>
      </c>
      <c r="B366" s="26">
        <v>1.994</v>
      </c>
      <c r="C366" s="12">
        <v>2.47525</v>
      </c>
      <c r="D366" s="12">
        <f t="shared" si="5"/>
        <v>2.9390105559177533</v>
      </c>
    </row>
    <row r="367" spans="1:4">
      <c r="A367" s="13">
        <v>38777</v>
      </c>
      <c r="B367" s="26">
        <v>1.9970000000000001</v>
      </c>
      <c r="C367" s="12">
        <v>2.5585</v>
      </c>
      <c r="D367" s="12">
        <f t="shared" si="5"/>
        <v>3.0332945663495239</v>
      </c>
    </row>
    <row r="368" spans="1:4">
      <c r="A368" s="13">
        <v>38808</v>
      </c>
      <c r="B368" s="26">
        <v>2.0070000000000001</v>
      </c>
      <c r="C368" s="12">
        <v>2.7280000000000002</v>
      </c>
      <c r="D368" s="12">
        <f t="shared" si="5"/>
        <v>3.2181347443946189</v>
      </c>
    </row>
    <row r="369" spans="1:4">
      <c r="A369" s="13">
        <v>38838</v>
      </c>
      <c r="B369" s="26">
        <v>2.0129999999999999</v>
      </c>
      <c r="C369" s="12">
        <v>2.8965999999999998</v>
      </c>
      <c r="D369" s="12">
        <f t="shared" si="5"/>
        <v>3.4068419177347242</v>
      </c>
    </row>
    <row r="370" spans="1:4">
      <c r="A370" s="13">
        <v>38869</v>
      </c>
      <c r="B370" s="26">
        <v>2.0179999999999998</v>
      </c>
      <c r="C370" s="12">
        <v>2.8975</v>
      </c>
      <c r="D370" s="12">
        <f t="shared" si="5"/>
        <v>3.3994566972249753</v>
      </c>
    </row>
    <row r="371" spans="1:4">
      <c r="A371" s="13">
        <v>38899</v>
      </c>
      <c r="B371" s="26">
        <v>2.0289999999999999</v>
      </c>
      <c r="C371" s="12">
        <v>2.9336000000000002</v>
      </c>
      <c r="D371" s="12">
        <f t="shared" si="5"/>
        <v>3.4231511869886644</v>
      </c>
    </row>
    <row r="372" spans="1:4">
      <c r="A372" s="13">
        <v>38930</v>
      </c>
      <c r="B372" s="26">
        <v>2.0379999999999998</v>
      </c>
      <c r="C372" s="12">
        <v>3.0449999999999999</v>
      </c>
      <c r="D372" s="12">
        <f t="shared" si="5"/>
        <v>3.5374503091265947</v>
      </c>
    </row>
    <row r="373" spans="1:4">
      <c r="A373" s="13">
        <v>38961</v>
      </c>
      <c r="B373" s="26">
        <v>2.028</v>
      </c>
      <c r="C373" s="12">
        <v>2.7829999999999999</v>
      </c>
      <c r="D373" s="12">
        <f t="shared" si="5"/>
        <v>3.2490207603550294</v>
      </c>
    </row>
    <row r="374" spans="1:4">
      <c r="A374" s="13">
        <v>38991</v>
      </c>
      <c r="B374" s="26">
        <v>2.0190000000000001</v>
      </c>
      <c r="C374" s="12">
        <v>2.5192000000000001</v>
      </c>
      <c r="D374" s="12">
        <f t="shared" si="5"/>
        <v>2.954156911738484</v>
      </c>
    </row>
    <row r="375" spans="1:4">
      <c r="A375" s="13">
        <v>39022</v>
      </c>
      <c r="B375" s="26">
        <v>2.02</v>
      </c>
      <c r="C375" s="12">
        <v>2.5445000000000002</v>
      </c>
      <c r="D375" s="12">
        <f t="shared" si="5"/>
        <v>2.9823479866336635</v>
      </c>
    </row>
    <row r="376" spans="1:4">
      <c r="A376" s="13">
        <v>39052</v>
      </c>
      <c r="B376" s="26">
        <v>2.0310000000000001</v>
      </c>
      <c r="C376" s="12">
        <v>2.6102500000000002</v>
      </c>
      <c r="D376" s="12">
        <f t="shared" si="5"/>
        <v>3.0428420672082721</v>
      </c>
    </row>
    <row r="377" spans="1:4">
      <c r="A377" s="13">
        <v>39083</v>
      </c>
      <c r="B377" s="26">
        <v>2.03437</v>
      </c>
      <c r="C377" s="12">
        <v>2.4845999999999999</v>
      </c>
      <c r="D377" s="12">
        <f t="shared" si="5"/>
        <v>2.8915703890639364</v>
      </c>
    </row>
    <row r="378" spans="1:4">
      <c r="A378" s="13">
        <v>39114</v>
      </c>
      <c r="B378" s="26">
        <v>2.0422600000000002</v>
      </c>
      <c r="C378" s="12">
        <v>2.4882499999999999</v>
      </c>
      <c r="D378" s="12">
        <f t="shared" si="5"/>
        <v>2.8846306398303838</v>
      </c>
    </row>
    <row r="379" spans="1:4">
      <c r="A379" s="13">
        <v>39142</v>
      </c>
      <c r="B379" s="26">
        <v>2.05288</v>
      </c>
      <c r="C379" s="12">
        <v>2.6669999999999998</v>
      </c>
      <c r="D379" s="12">
        <f t="shared" si="5"/>
        <v>3.0758608384318613</v>
      </c>
    </row>
    <row r="380" spans="1:4">
      <c r="A380" s="13">
        <v>39173</v>
      </c>
      <c r="B380" s="26">
        <v>2.05904</v>
      </c>
      <c r="C380" s="12">
        <v>2.8338000000000001</v>
      </c>
      <c r="D380" s="12">
        <f t="shared" si="5"/>
        <v>3.2584543657238325</v>
      </c>
    </row>
    <row r="381" spans="1:4">
      <c r="A381" s="13">
        <v>39203</v>
      </c>
      <c r="B381" s="26">
        <v>2.0675500000000002</v>
      </c>
      <c r="C381" s="12">
        <v>2.7962500000000001</v>
      </c>
      <c r="D381" s="12">
        <f t="shared" si="5"/>
        <v>3.2020433471983747</v>
      </c>
    </row>
    <row r="382" spans="1:4">
      <c r="A382" s="13">
        <v>39234</v>
      </c>
      <c r="B382" s="26">
        <v>2.0723400000000001</v>
      </c>
      <c r="C382" s="12">
        <v>2.80775</v>
      </c>
      <c r="D382" s="12">
        <f t="shared" si="5"/>
        <v>3.2077806023625466</v>
      </c>
    </row>
    <row r="383" spans="1:4">
      <c r="A383" s="13">
        <v>39264</v>
      </c>
      <c r="B383" s="26">
        <v>2.0760299999999998</v>
      </c>
      <c r="C383" s="12">
        <v>2.8683999999999998</v>
      </c>
      <c r="D383" s="12">
        <f t="shared" si="5"/>
        <v>3.271246865218711</v>
      </c>
    </row>
    <row r="384" spans="1:4">
      <c r="A384" s="13">
        <v>39295</v>
      </c>
      <c r="B384" s="26">
        <v>2.07667</v>
      </c>
      <c r="C384" s="12">
        <v>2.8690000000000002</v>
      </c>
      <c r="D384" s="12">
        <f t="shared" si="5"/>
        <v>3.2709227686632931</v>
      </c>
    </row>
    <row r="385" spans="1:4">
      <c r="A385" s="13">
        <v>39326</v>
      </c>
      <c r="B385" s="26">
        <v>2.0854699999999999</v>
      </c>
      <c r="C385" s="12">
        <v>2.9532500000000002</v>
      </c>
      <c r="D385" s="12">
        <f t="shared" si="5"/>
        <v>3.3527679518286049</v>
      </c>
    </row>
    <row r="386" spans="1:4">
      <c r="A386" s="13">
        <v>39356</v>
      </c>
      <c r="B386" s="26">
        <v>2.0918999999999999</v>
      </c>
      <c r="C386" s="12">
        <v>3.0746000000000002</v>
      </c>
      <c r="D386" s="12">
        <f t="shared" si="5"/>
        <v>3.4798052069410588</v>
      </c>
    </row>
    <row r="387" spans="1:4">
      <c r="A387" s="13">
        <v>39387</v>
      </c>
      <c r="B387" s="26">
        <v>2.1083400000000001</v>
      </c>
      <c r="C387" s="12">
        <v>3.3955000000000002</v>
      </c>
      <c r="D387" s="12">
        <f t="shared" si="5"/>
        <v>3.8130308332621872</v>
      </c>
    </row>
    <row r="388" spans="1:4">
      <c r="A388" s="13">
        <v>39417</v>
      </c>
      <c r="B388" s="26">
        <v>2.1144500000000002</v>
      </c>
      <c r="C388" s="12">
        <v>3.3405999999999998</v>
      </c>
      <c r="D388" s="12">
        <f t="shared" si="5"/>
        <v>3.7405398644564776</v>
      </c>
    </row>
    <row r="389" spans="1:4">
      <c r="A389" s="13">
        <v>39448</v>
      </c>
      <c r="B389" s="26">
        <v>2.12174</v>
      </c>
      <c r="C389" s="12">
        <v>3.30775</v>
      </c>
      <c r="D389" s="12">
        <f t="shared" si="5"/>
        <v>3.6910314428252282</v>
      </c>
    </row>
    <row r="390" spans="1:4">
      <c r="A390" s="13">
        <v>39479</v>
      </c>
      <c r="B390" s="26">
        <v>2.1268699999999998</v>
      </c>
      <c r="C390" s="12">
        <v>3.3769999999999998</v>
      </c>
      <c r="D390" s="12">
        <f t="shared" si="5"/>
        <v>3.7592165661276904</v>
      </c>
    </row>
    <row r="391" spans="1:4">
      <c r="A391" s="13">
        <v>39508</v>
      </c>
      <c r="B391" s="26">
        <v>2.1344799999999999</v>
      </c>
      <c r="C391" s="12">
        <v>3.8807999999999998</v>
      </c>
      <c r="D391" s="12">
        <f t="shared" si="5"/>
        <v>4.304635693564709</v>
      </c>
    </row>
    <row r="392" spans="1:4">
      <c r="A392" s="13">
        <v>39539</v>
      </c>
      <c r="B392" s="26">
        <v>2.1394199999999999</v>
      </c>
      <c r="C392" s="12">
        <v>4.0834999999999999</v>
      </c>
      <c r="D392" s="12">
        <f t="shared" si="5"/>
        <v>4.5190145455310322</v>
      </c>
    </row>
    <row r="393" spans="1:4">
      <c r="A393" s="13">
        <v>39569</v>
      </c>
      <c r="B393" s="26">
        <v>2.1520800000000002</v>
      </c>
      <c r="C393" s="12">
        <v>4.4249999999999998</v>
      </c>
      <c r="D393" s="12">
        <f t="shared" si="5"/>
        <v>4.8681291820006685</v>
      </c>
    </row>
    <row r="394" spans="1:4">
      <c r="A394" s="13">
        <v>39600</v>
      </c>
      <c r="B394" s="26">
        <v>2.1746300000000001</v>
      </c>
      <c r="C394" s="12">
        <v>4.6768000000000001</v>
      </c>
      <c r="D394" s="12">
        <f t="shared" si="5"/>
        <v>5.0917919918330936</v>
      </c>
    </row>
    <row r="395" spans="1:4">
      <c r="A395" s="13">
        <v>39630</v>
      </c>
      <c r="B395" s="26">
        <v>2.1901600000000001</v>
      </c>
      <c r="C395" s="12">
        <v>4.7030000000000003</v>
      </c>
      <c r="D395" s="12">
        <f t="shared" si="5"/>
        <v>5.0840096531760244</v>
      </c>
    </row>
    <row r="396" spans="1:4">
      <c r="A396" s="13">
        <v>39661</v>
      </c>
      <c r="B396" s="26">
        <v>2.1869000000000001</v>
      </c>
      <c r="C396" s="12">
        <v>4.3017500000000002</v>
      </c>
      <c r="D396" s="12">
        <f t="shared" si="5"/>
        <v>4.6571848230371762</v>
      </c>
    </row>
    <row r="397" spans="1:4">
      <c r="A397" s="13">
        <v>39692</v>
      </c>
      <c r="B397" s="26">
        <v>2.1887699999999999</v>
      </c>
      <c r="C397" s="12">
        <v>4.024</v>
      </c>
      <c r="D397" s="12">
        <f t="shared" si="5"/>
        <v>4.352763541166957</v>
      </c>
    </row>
    <row r="398" spans="1:4">
      <c r="A398" s="13">
        <v>39722</v>
      </c>
      <c r="B398" s="26">
        <v>2.16995</v>
      </c>
      <c r="C398" s="12">
        <v>3.5760000000000001</v>
      </c>
      <c r="D398" s="12">
        <f t="shared" si="5"/>
        <v>3.901710244014839</v>
      </c>
    </row>
    <row r="399" spans="1:4">
      <c r="A399" s="13">
        <v>39753</v>
      </c>
      <c r="B399" s="26">
        <v>2.1315300000000001</v>
      </c>
      <c r="C399" s="12">
        <v>2.8762500000000002</v>
      </c>
      <c r="D399" s="12">
        <f t="shared" si="5"/>
        <v>3.194790710194086</v>
      </c>
    </row>
    <row r="400" spans="1:4">
      <c r="A400" s="13">
        <v>39783</v>
      </c>
      <c r="B400" s="26">
        <v>2.1139800000000002</v>
      </c>
      <c r="C400" s="12">
        <v>2.4489999999999998</v>
      </c>
      <c r="D400" s="12">
        <f t="shared" si="5"/>
        <v>2.7428063207788145</v>
      </c>
    </row>
    <row r="401" spans="1:4">
      <c r="A401" s="13">
        <v>39814</v>
      </c>
      <c r="B401" s="26">
        <v>2.1193300000000002</v>
      </c>
      <c r="C401" s="12">
        <v>2.2922500000000001</v>
      </c>
      <c r="D401" s="12">
        <f t="shared" si="5"/>
        <v>2.5607703125516084</v>
      </c>
    </row>
    <row r="402" spans="1:4">
      <c r="A402" s="13">
        <v>39845</v>
      </c>
      <c r="B402" s="26">
        <v>2.1270500000000001</v>
      </c>
      <c r="C402" s="12">
        <v>2.1952500000000001</v>
      </c>
      <c r="D402" s="12">
        <f t="shared" si="5"/>
        <v>2.4435066070379166</v>
      </c>
    </row>
    <row r="403" spans="1:4">
      <c r="A403" s="13">
        <v>39873</v>
      </c>
      <c r="B403" s="26">
        <v>2.1249500000000001</v>
      </c>
      <c r="C403" s="12">
        <v>2.0920000000000001</v>
      </c>
      <c r="D403" s="12">
        <f t="shared" si="5"/>
        <v>2.3308815021529918</v>
      </c>
    </row>
    <row r="404" spans="1:4">
      <c r="A404" s="13">
        <v>39904</v>
      </c>
      <c r="B404" s="26">
        <v>2.1270899999999999</v>
      </c>
      <c r="C404" s="12">
        <v>2.2197499999999999</v>
      </c>
      <c r="D404" s="12">
        <f t="shared" si="5"/>
        <v>2.4707308019406797</v>
      </c>
    </row>
    <row r="405" spans="1:4">
      <c r="A405" s="13">
        <v>39934</v>
      </c>
      <c r="B405" s="26">
        <v>2.13022</v>
      </c>
      <c r="C405" s="12">
        <v>2.2265000000000001</v>
      </c>
      <c r="D405" s="12">
        <f t="shared" si="5"/>
        <v>2.4746026424500758</v>
      </c>
    </row>
    <row r="406" spans="1:4">
      <c r="A406" s="13">
        <v>39965</v>
      </c>
      <c r="B406" s="26">
        <v>2.1478999999999999</v>
      </c>
      <c r="C406" s="12">
        <v>2.5291999999999999</v>
      </c>
      <c r="D406" s="12">
        <f t="shared" si="5"/>
        <v>2.7878945690209038</v>
      </c>
    </row>
    <row r="407" spans="1:4">
      <c r="A407" s="13">
        <v>39995</v>
      </c>
      <c r="B407" s="26">
        <v>2.1472600000000002</v>
      </c>
      <c r="C407" s="12">
        <v>2.54</v>
      </c>
      <c r="D407" s="12">
        <f t="shared" si="5"/>
        <v>2.8006337192515112</v>
      </c>
    </row>
    <row r="408" spans="1:4">
      <c r="A408" s="13">
        <v>40026</v>
      </c>
      <c r="B408" s="26">
        <v>2.1544500000000002</v>
      </c>
      <c r="C408" s="12">
        <v>2.6337999999999999</v>
      </c>
      <c r="D408" s="12">
        <f t="shared" si="5"/>
        <v>2.8943670436538325</v>
      </c>
    </row>
    <row r="409" spans="1:4">
      <c r="A409" s="13">
        <v>40057</v>
      </c>
      <c r="B409" s="26">
        <v>2.1586099999999999</v>
      </c>
      <c r="C409" s="12">
        <v>2.6259999999999999</v>
      </c>
      <c r="D409" s="12">
        <f t="shared" si="5"/>
        <v>2.8802339672289112</v>
      </c>
    </row>
    <row r="410" spans="1:4">
      <c r="A410" s="13">
        <v>40087</v>
      </c>
      <c r="B410" s="26">
        <v>2.1650900000000002</v>
      </c>
      <c r="C410" s="12">
        <v>2.6720000000000002</v>
      </c>
      <c r="D410" s="12">
        <f t="shared" si="5"/>
        <v>2.9219160256617509</v>
      </c>
    </row>
    <row r="411" spans="1:4">
      <c r="A411" s="13">
        <v>40118</v>
      </c>
      <c r="B411" s="26">
        <v>2.1723400000000002</v>
      </c>
      <c r="C411" s="12">
        <v>2.7921999999999998</v>
      </c>
      <c r="D411" s="12">
        <f t="shared" si="5"/>
        <v>3.0431681812239333</v>
      </c>
    </row>
    <row r="412" spans="1:4">
      <c r="A412" s="13">
        <v>40148</v>
      </c>
      <c r="B412" s="26">
        <v>2.17347</v>
      </c>
      <c r="C412" s="12">
        <v>2.7444999999999999</v>
      </c>
      <c r="D412" s="12">
        <f t="shared" si="5"/>
        <v>2.9896256828941739</v>
      </c>
    </row>
    <row r="413" spans="1:4">
      <c r="A413" s="13">
        <v>40179</v>
      </c>
      <c r="B413" s="26">
        <v>2.1746599999999998</v>
      </c>
      <c r="C413" s="12">
        <v>2.8447499999999999</v>
      </c>
      <c r="D413" s="12">
        <f t="shared" si="5"/>
        <v>3.0971338193096853</v>
      </c>
    </row>
    <row r="414" spans="1:4">
      <c r="A414" s="13">
        <v>40210</v>
      </c>
      <c r="B414" s="26">
        <v>2.1725099999999999</v>
      </c>
      <c r="C414" s="12">
        <v>2.7845</v>
      </c>
      <c r="D414" s="12">
        <f t="shared" si="5"/>
        <v>3.0345386180040599</v>
      </c>
    </row>
    <row r="415" spans="1:4">
      <c r="A415" s="13">
        <v>40238</v>
      </c>
      <c r="B415" s="26">
        <v>2.1730499999999999</v>
      </c>
      <c r="C415" s="12">
        <v>2.9148000000000001</v>
      </c>
      <c r="D415" s="12">
        <f t="shared" si="5"/>
        <v>3.1757497486021951</v>
      </c>
    </row>
    <row r="416" spans="1:4">
      <c r="A416" s="13">
        <v>40269</v>
      </c>
      <c r="B416" s="26">
        <v>2.1737600000000001</v>
      </c>
      <c r="C416" s="12">
        <v>3.0590000000000002</v>
      </c>
      <c r="D416" s="12">
        <f t="shared" si="5"/>
        <v>3.3317707778227588</v>
      </c>
    </row>
    <row r="417" spans="1:4">
      <c r="A417" s="13">
        <v>40299</v>
      </c>
      <c r="B417" s="26">
        <v>2.17299</v>
      </c>
      <c r="C417" s="12">
        <v>3.0688</v>
      </c>
      <c r="D417" s="12">
        <f t="shared" si="5"/>
        <v>3.3436290398023001</v>
      </c>
    </row>
    <row r="418" spans="1:4">
      <c r="A418" s="13">
        <v>40330</v>
      </c>
      <c r="B418" s="26">
        <v>2.1728499999999999</v>
      </c>
      <c r="C418" s="12">
        <v>2.9477500000000001</v>
      </c>
      <c r="D418" s="12">
        <f t="shared" si="5"/>
        <v>3.2119452394320822</v>
      </c>
    </row>
    <row r="419" spans="1:4">
      <c r="A419" s="13">
        <v>40360</v>
      </c>
      <c r="B419" s="26">
        <v>2.1767699999999999</v>
      </c>
      <c r="C419" s="12">
        <v>2.9112499999999999</v>
      </c>
      <c r="D419" s="12">
        <f t="shared" si="5"/>
        <v>3.1664613314681849</v>
      </c>
    </row>
    <row r="420" spans="1:4">
      <c r="A420" s="13">
        <v>40391</v>
      </c>
      <c r="B420" s="26">
        <v>2.1801200000000001</v>
      </c>
      <c r="C420" s="12">
        <v>2.9586000000000001</v>
      </c>
      <c r="D420" s="12">
        <f t="shared" si="5"/>
        <v>3.2130174524338111</v>
      </c>
    </row>
    <row r="421" spans="1:4">
      <c r="A421" s="13">
        <v>40422</v>
      </c>
      <c r="B421" s="26">
        <v>2.1828099999999999</v>
      </c>
      <c r="C421" s="12">
        <v>2.94625</v>
      </c>
      <c r="D421" s="12">
        <f t="shared" si="5"/>
        <v>3.195662390450841</v>
      </c>
    </row>
    <row r="422" spans="1:4">
      <c r="A422" s="13">
        <v>40452</v>
      </c>
      <c r="B422" s="26">
        <v>2.1902400000000002</v>
      </c>
      <c r="C422" s="12">
        <v>3.0514999999999999</v>
      </c>
      <c r="D422" s="12">
        <f t="shared" si="5"/>
        <v>3.2985942595332016</v>
      </c>
    </row>
    <row r="423" spans="1:4">
      <c r="A423" s="13">
        <v>40483</v>
      </c>
      <c r="B423" s="26">
        <v>2.1954400000000001</v>
      </c>
      <c r="C423" s="12">
        <v>3.14</v>
      </c>
      <c r="D423" s="12">
        <f t="shared" si="5"/>
        <v>3.3862210581933465</v>
      </c>
    </row>
    <row r="424" spans="1:4">
      <c r="A424" s="13">
        <v>40513</v>
      </c>
      <c r="B424" s="26">
        <v>2.2043699999999999</v>
      </c>
      <c r="C424" s="12">
        <v>3.2425000000000002</v>
      </c>
      <c r="D424" s="12">
        <f t="shared" si="5"/>
        <v>3.4825930061650268</v>
      </c>
    </row>
    <row r="425" spans="1:4">
      <c r="A425" s="13">
        <v>40544</v>
      </c>
      <c r="B425" s="26">
        <v>2.21082</v>
      </c>
      <c r="C425" s="12">
        <v>3.3877999999999999</v>
      </c>
      <c r="D425" s="12">
        <f t="shared" ref="D425:D472" si="6">C425*$B$497/B425</f>
        <v>3.6280361825928837</v>
      </c>
    </row>
    <row r="426" spans="1:4">
      <c r="A426" s="13">
        <v>40575</v>
      </c>
      <c r="B426" s="26">
        <v>2.2181600000000001</v>
      </c>
      <c r="C426" s="12">
        <v>3.5840000000000001</v>
      </c>
      <c r="D426" s="12">
        <f t="shared" si="6"/>
        <v>3.8254485231002273</v>
      </c>
    </row>
    <row r="427" spans="1:4">
      <c r="A427" s="13">
        <v>40603</v>
      </c>
      <c r="B427" s="26">
        <v>2.2295500000000001</v>
      </c>
      <c r="C427" s="12">
        <v>3.9045000000000001</v>
      </c>
      <c r="D427" s="12">
        <f t="shared" si="6"/>
        <v>4.1462495898275433</v>
      </c>
    </row>
    <row r="428" spans="1:4">
      <c r="A428" s="13">
        <v>40634</v>
      </c>
      <c r="B428" s="26">
        <v>2.2405599999999999</v>
      </c>
      <c r="C428" s="12">
        <v>4.0642500000000004</v>
      </c>
      <c r="D428" s="12">
        <f t="shared" si="6"/>
        <v>4.2946825411950593</v>
      </c>
    </row>
    <row r="429" spans="1:4">
      <c r="A429" s="13">
        <v>40664</v>
      </c>
      <c r="B429" s="26">
        <v>2.24918</v>
      </c>
      <c r="C429" s="12">
        <v>4.0468000000000002</v>
      </c>
      <c r="D429" s="12">
        <f t="shared" si="6"/>
        <v>4.2598544354831542</v>
      </c>
    </row>
    <row r="430" spans="1:4">
      <c r="A430" s="13">
        <v>40695</v>
      </c>
      <c r="B430" s="26">
        <v>2.2498999999999998</v>
      </c>
      <c r="C430" s="12">
        <v>3.9329999999999998</v>
      </c>
      <c r="D430" s="12">
        <f t="shared" si="6"/>
        <v>4.1387382559224859</v>
      </c>
    </row>
    <row r="431" spans="1:4">
      <c r="A431" s="13">
        <v>40725</v>
      </c>
      <c r="B431" s="26">
        <v>2.2555299999999998</v>
      </c>
      <c r="C431" s="12">
        <v>3.9052500000000001</v>
      </c>
      <c r="D431" s="12">
        <f t="shared" si="6"/>
        <v>4.0992788694896545</v>
      </c>
    </row>
    <row r="432" spans="1:4">
      <c r="A432" s="13">
        <v>40756</v>
      </c>
      <c r="B432" s="26">
        <v>2.2614899999999998</v>
      </c>
      <c r="C432" s="12">
        <v>3.8597999999999999</v>
      </c>
      <c r="D432" s="12">
        <f t="shared" si="6"/>
        <v>4.0408930931377105</v>
      </c>
    </row>
    <row r="433" spans="1:4">
      <c r="A433" s="13">
        <v>40787</v>
      </c>
      <c r="B433" s="26">
        <v>2.26674</v>
      </c>
      <c r="C433" s="12">
        <v>3.83725</v>
      </c>
      <c r="D433" s="12">
        <f t="shared" si="6"/>
        <v>4.0079806579051853</v>
      </c>
    </row>
    <row r="434" spans="1:4">
      <c r="A434" s="13">
        <v>40817</v>
      </c>
      <c r="B434" s="26">
        <v>2.2676099999999999</v>
      </c>
      <c r="C434" s="12">
        <v>3.7976000000000001</v>
      </c>
      <c r="D434" s="12">
        <f t="shared" si="6"/>
        <v>3.9650446833450199</v>
      </c>
    </row>
    <row r="435" spans="1:4">
      <c r="A435" s="13">
        <v>40848</v>
      </c>
      <c r="B435" s="26">
        <v>2.27136</v>
      </c>
      <c r="C435" s="12">
        <v>3.9620000000000002</v>
      </c>
      <c r="D435" s="12">
        <f t="shared" si="6"/>
        <v>4.1298637943786982</v>
      </c>
    </row>
    <row r="436" spans="1:4">
      <c r="A436" s="13">
        <v>40878</v>
      </c>
      <c r="B436" s="26">
        <v>2.2709299999999999</v>
      </c>
      <c r="C436" s="12">
        <v>3.8610000000000002</v>
      </c>
      <c r="D436" s="12">
        <f t="shared" si="6"/>
        <v>4.0253466350790212</v>
      </c>
    </row>
    <row r="437" spans="1:4">
      <c r="A437" s="13">
        <v>40909</v>
      </c>
      <c r="B437" s="26">
        <v>2.2766600000000001</v>
      </c>
      <c r="C437" s="12">
        <v>3.8325999999999998</v>
      </c>
      <c r="D437" s="12">
        <f t="shared" si="6"/>
        <v>3.9856811137367893</v>
      </c>
    </row>
    <row r="438" spans="1:4">
      <c r="A438" s="13">
        <v>40940</v>
      </c>
      <c r="B438" s="26">
        <v>2.28138</v>
      </c>
      <c r="C438" s="12">
        <v>3.9525000000000001</v>
      </c>
      <c r="D438" s="12">
        <f t="shared" si="6"/>
        <v>4.1018661007811064</v>
      </c>
    </row>
    <row r="439" spans="1:4">
      <c r="A439" s="13">
        <v>40969</v>
      </c>
      <c r="B439" s="26">
        <v>2.2873199999999998</v>
      </c>
      <c r="C439" s="12">
        <v>4.1265000000000001</v>
      </c>
      <c r="D439" s="12">
        <f t="shared" si="6"/>
        <v>4.2713204278369448</v>
      </c>
    </row>
    <row r="440" spans="1:4">
      <c r="A440" s="13">
        <v>41000</v>
      </c>
      <c r="B440" s="26">
        <v>2.2918400000000001</v>
      </c>
      <c r="C440" s="12">
        <v>4.1150000000000002</v>
      </c>
      <c r="D440" s="12">
        <f t="shared" si="6"/>
        <v>4.2510163493088529</v>
      </c>
    </row>
    <row r="441" spans="1:4">
      <c r="A441" s="13">
        <v>41030</v>
      </c>
      <c r="B441" s="26">
        <v>2.28884</v>
      </c>
      <c r="C441" s="12">
        <v>3.9784999999999999</v>
      </c>
      <c r="D441" s="12">
        <f t="shared" si="6"/>
        <v>4.1153915210324872</v>
      </c>
    </row>
    <row r="442" spans="1:4">
      <c r="A442" s="13">
        <v>41061</v>
      </c>
      <c r="B442" s="26">
        <v>2.2882500000000001</v>
      </c>
      <c r="C442" s="12">
        <v>3.7585000000000002</v>
      </c>
      <c r="D442" s="12">
        <f t="shared" si="6"/>
        <v>3.8888242320550641</v>
      </c>
    </row>
    <row r="443" spans="1:4">
      <c r="A443" s="13">
        <v>41091</v>
      </c>
      <c r="B443" s="26">
        <v>2.2877900000000002</v>
      </c>
      <c r="C443" s="12">
        <v>3.7210000000000001</v>
      </c>
      <c r="D443" s="12">
        <f t="shared" si="6"/>
        <v>3.8507980513945772</v>
      </c>
    </row>
    <row r="444" spans="1:4">
      <c r="A444" s="13">
        <v>41122</v>
      </c>
      <c r="B444" s="26">
        <v>2.2995199999999998</v>
      </c>
      <c r="C444" s="12">
        <v>3.9824999999999999</v>
      </c>
      <c r="D444" s="12">
        <f t="shared" si="6"/>
        <v>4.1003962152971063</v>
      </c>
    </row>
    <row r="445" spans="1:4">
      <c r="A445" s="13">
        <v>41153</v>
      </c>
      <c r="B445" s="26">
        <v>2.3108599999999999</v>
      </c>
      <c r="C445" s="12">
        <v>4.12</v>
      </c>
      <c r="D445" s="12">
        <f t="shared" si="6"/>
        <v>4.2211502557489418</v>
      </c>
    </row>
    <row r="446" spans="1:4">
      <c r="A446" s="13">
        <v>41183</v>
      </c>
      <c r="B446" s="26">
        <v>2.3165200000000001</v>
      </c>
      <c r="C446" s="12">
        <v>4.0937999999999999</v>
      </c>
      <c r="D446" s="12">
        <f t="shared" si="6"/>
        <v>4.1840589838205577</v>
      </c>
    </row>
    <row r="447" spans="1:4">
      <c r="A447" s="13">
        <v>41214</v>
      </c>
      <c r="B447" s="26">
        <v>2.3119000000000001</v>
      </c>
      <c r="C447" s="12">
        <v>4</v>
      </c>
      <c r="D447" s="12">
        <f t="shared" si="6"/>
        <v>4.0963605692287723</v>
      </c>
    </row>
    <row r="448" spans="1:4">
      <c r="A448" s="19">
        <v>41244</v>
      </c>
      <c r="B448" s="26">
        <v>2.3109899999999999</v>
      </c>
      <c r="C448" s="12">
        <v>3.9607999999999999</v>
      </c>
      <c r="D448" s="12">
        <f t="shared" si="6"/>
        <v>4.0578134544935285</v>
      </c>
    </row>
    <row r="449" spans="1:4">
      <c r="A449" s="13">
        <v>41275</v>
      </c>
      <c r="B449" s="26">
        <v>2.3132100000000002</v>
      </c>
      <c r="C449" s="12">
        <v>3.9085000000000001</v>
      </c>
      <c r="D449" s="12">
        <f t="shared" si="6"/>
        <v>4.0003895664466258</v>
      </c>
    </row>
    <row r="450" spans="1:4">
      <c r="A450" s="13">
        <v>41306</v>
      </c>
      <c r="B450" s="26">
        <v>2.32599</v>
      </c>
      <c r="C450" s="12">
        <v>4.1105</v>
      </c>
      <c r="D450" s="12">
        <f t="shared" si="6"/>
        <v>4.1840227761082378</v>
      </c>
    </row>
    <row r="451" spans="1:4">
      <c r="A451" s="13">
        <v>41334</v>
      </c>
      <c r="B451" s="26">
        <v>2.3207499999999999</v>
      </c>
      <c r="C451" s="12">
        <v>4.0677500000000002</v>
      </c>
      <c r="D451" s="12">
        <f t="shared" si="6"/>
        <v>4.1498569399978456</v>
      </c>
    </row>
    <row r="452" spans="1:4">
      <c r="A452" s="13">
        <v>41365</v>
      </c>
      <c r="B452" s="26">
        <v>2.3170700000000002</v>
      </c>
      <c r="C452" s="12">
        <v>3.93</v>
      </c>
      <c r="D452" s="12">
        <f t="shared" si="6"/>
        <v>4.0156941395814538</v>
      </c>
    </row>
    <row r="453" spans="1:4">
      <c r="A453" s="13">
        <v>41395</v>
      </c>
      <c r="B453" s="26">
        <v>2.32124</v>
      </c>
      <c r="C453" s="12">
        <v>3.87025</v>
      </c>
      <c r="D453" s="12">
        <f t="shared" si="6"/>
        <v>3.9475369537402423</v>
      </c>
    </row>
    <row r="454" spans="1:4">
      <c r="A454" s="13">
        <v>41426</v>
      </c>
      <c r="B454" s="26">
        <v>2.3285999999999998</v>
      </c>
      <c r="C454" s="12">
        <v>3.8492500000000001</v>
      </c>
      <c r="D454" s="12">
        <f t="shared" si="6"/>
        <v>3.9137083245297606</v>
      </c>
    </row>
    <row r="455" spans="1:4">
      <c r="A455" s="13">
        <v>41456</v>
      </c>
      <c r="B455" s="26">
        <v>2.3325200000000001</v>
      </c>
      <c r="C455" s="12">
        <v>3.8660000000000001</v>
      </c>
      <c r="D455" s="12">
        <f t="shared" si="6"/>
        <v>3.9241328708864232</v>
      </c>
    </row>
    <row r="456" spans="1:4">
      <c r="A456" s="13">
        <v>41487</v>
      </c>
      <c r="B456" s="26">
        <v>2.33433</v>
      </c>
      <c r="C456" s="12">
        <v>3.9045000000000001</v>
      </c>
      <c r="D456" s="12">
        <f t="shared" si="6"/>
        <v>3.960138786289856</v>
      </c>
    </row>
    <row r="457" spans="1:4">
      <c r="A457" s="13">
        <v>41518</v>
      </c>
      <c r="B457" s="26">
        <v>2.3374299999999999</v>
      </c>
      <c r="C457" s="12">
        <v>3.9607999999999999</v>
      </c>
      <c r="D457" s="12">
        <f t="shared" si="6"/>
        <v>4.0119132188771429</v>
      </c>
    </row>
    <row r="458" spans="1:4">
      <c r="A458" s="13">
        <v>41548</v>
      </c>
      <c r="B458" s="26">
        <v>2.3378199999999998</v>
      </c>
      <c r="C458" s="12">
        <v>3.8847499999999999</v>
      </c>
      <c r="D458" s="12">
        <f t="shared" si="6"/>
        <v>3.9342253858295333</v>
      </c>
    </row>
    <row r="459" spans="1:4">
      <c r="A459" s="13">
        <v>41579</v>
      </c>
      <c r="B459" s="26">
        <v>2.3403299999999998</v>
      </c>
      <c r="C459" s="12">
        <v>3.8387500000000001</v>
      </c>
      <c r="D459" s="12">
        <f t="shared" si="6"/>
        <v>3.8834700523003169</v>
      </c>
    </row>
    <row r="460" spans="1:4">
      <c r="A460" s="19">
        <v>41609</v>
      </c>
      <c r="B460" s="26">
        <v>2.3459400000000001</v>
      </c>
      <c r="C460" s="12">
        <v>3.8818000000000001</v>
      </c>
      <c r="D460" s="12">
        <f t="shared" si="6"/>
        <v>3.9176306253356863</v>
      </c>
    </row>
    <row r="461" spans="1:4">
      <c r="A461" s="13">
        <v>41640</v>
      </c>
      <c r="B461" s="26">
        <v>2.3493300000000001</v>
      </c>
      <c r="C461" s="12">
        <v>3.8932500000000001</v>
      </c>
      <c r="D461" s="12">
        <f t="shared" si="6"/>
        <v>3.9235166368709371</v>
      </c>
    </row>
    <row r="462" spans="1:4">
      <c r="A462" s="13">
        <v>41671</v>
      </c>
      <c r="B462" s="26">
        <v>2.3516900000000001</v>
      </c>
      <c r="C462" s="12">
        <v>3.9834999999999998</v>
      </c>
      <c r="D462" s="12">
        <f t="shared" si="6"/>
        <v>4.0104395983314118</v>
      </c>
    </row>
    <row r="463" spans="1:4">
      <c r="A463" s="13">
        <v>41699</v>
      </c>
      <c r="B463" s="26">
        <v>2.3563999999999998</v>
      </c>
      <c r="C463" s="12">
        <v>4.0006000000000004</v>
      </c>
      <c r="D463" s="12">
        <f t="shared" si="6"/>
        <v>4.0196047175352243</v>
      </c>
    </row>
    <row r="464" spans="1:4">
      <c r="A464" s="13">
        <v>41730</v>
      </c>
      <c r="B464" s="26">
        <v>2.3625400000000001</v>
      </c>
      <c r="C464" s="12">
        <v>3.9642499999999998</v>
      </c>
      <c r="D464" s="12">
        <f t="shared" si="6"/>
        <v>3.9727304149347731</v>
      </c>
    </row>
    <row r="465" spans="1:5">
      <c r="A465" s="13">
        <v>41760</v>
      </c>
      <c r="B465" s="26">
        <v>2.3708300000000002</v>
      </c>
      <c r="C465" s="12">
        <v>3.9427500000000002</v>
      </c>
      <c r="D465" s="12">
        <f t="shared" si="6"/>
        <v>3.9373684505004571</v>
      </c>
    </row>
    <row r="466" spans="1:5">
      <c r="A466" s="13">
        <v>41791</v>
      </c>
      <c r="B466" s="26">
        <v>2.3769300000000002</v>
      </c>
      <c r="C466" s="12">
        <v>3.9062000000000001</v>
      </c>
      <c r="D466" s="12">
        <f t="shared" si="6"/>
        <v>3.8908574012697046</v>
      </c>
    </row>
    <row r="467" spans="1:5">
      <c r="A467" s="13">
        <v>41821</v>
      </c>
      <c r="B467" s="26">
        <v>2.3790900000000001</v>
      </c>
      <c r="C467" s="12">
        <v>3.8835000000000002</v>
      </c>
      <c r="D467" s="12">
        <f t="shared" si="6"/>
        <v>3.8647345409379215</v>
      </c>
    </row>
    <row r="468" spans="1:5">
      <c r="A468" s="13">
        <v>41852</v>
      </c>
      <c r="B468" s="26">
        <v>2.3742800000000002</v>
      </c>
      <c r="C468" s="12">
        <v>3.8380000000000001</v>
      </c>
      <c r="D468" s="12">
        <f t="shared" si="6"/>
        <v>3.8271921475141939</v>
      </c>
    </row>
    <row r="469" spans="1:5">
      <c r="A469" s="13">
        <v>41883</v>
      </c>
      <c r="B469" s="26">
        <v>2.3763299999999998</v>
      </c>
      <c r="C469" s="12">
        <v>3.7924000000000002</v>
      </c>
      <c r="D469" s="12">
        <f t="shared" si="6"/>
        <v>3.7784581626289282</v>
      </c>
    </row>
    <row r="470" spans="1:5">
      <c r="A470" s="13">
        <v>41913</v>
      </c>
      <c r="B470" s="26">
        <v>2.37642</v>
      </c>
      <c r="C470" s="12">
        <v>3.6804999999999999</v>
      </c>
      <c r="D470" s="12">
        <f t="shared" si="6"/>
        <v>3.6668306599843459</v>
      </c>
    </row>
    <row r="471" spans="1:5">
      <c r="A471" s="13">
        <v>41944</v>
      </c>
      <c r="B471" s="26">
        <v>2.37032</v>
      </c>
      <c r="C471" s="12">
        <v>3.6472500000000001</v>
      </c>
      <c r="D471" s="12">
        <f t="shared" si="6"/>
        <v>3.6430554593894495</v>
      </c>
      <c r="E471" s="10" t="s">
        <v>182</v>
      </c>
    </row>
    <row r="472" spans="1:5">
      <c r="A472" s="19">
        <v>41974</v>
      </c>
      <c r="B472" s="26">
        <v>2.3717783457000001</v>
      </c>
      <c r="C472" s="12">
        <v>3.4106000000000001</v>
      </c>
      <c r="D472" s="12">
        <f t="shared" si="6"/>
        <v>3.4045829413358577</v>
      </c>
      <c r="E472" s="10" t="s">
        <v>183</v>
      </c>
    </row>
    <row r="473" spans="1:5">
      <c r="A473" s="13">
        <v>42005</v>
      </c>
      <c r="B473" s="26">
        <v>2.367594</v>
      </c>
      <c r="C473" s="12">
        <v>3.0327739999999999</v>
      </c>
      <c r="D473" s="12">
        <f t="shared" ref="D473:D484" si="7">C473*$B$497/B473</f>
        <v>3.0327739999999999</v>
      </c>
      <c r="E473">
        <f t="shared" ref="E473:E484" si="8">IF(A474&gt;$C$1,1,0)</f>
        <v>1</v>
      </c>
    </row>
    <row r="474" spans="1:5">
      <c r="A474" s="13">
        <v>42036</v>
      </c>
      <c r="B474" s="26">
        <v>2.3669959999999999</v>
      </c>
      <c r="C474" s="12">
        <v>2.8603990000000001</v>
      </c>
      <c r="D474" s="12">
        <f t="shared" si="7"/>
        <v>2.8611216537780382</v>
      </c>
      <c r="E474">
        <f t="shared" si="8"/>
        <v>1</v>
      </c>
    </row>
    <row r="475" spans="1:5">
      <c r="A475" s="13">
        <v>42064</v>
      </c>
      <c r="B475" s="26">
        <v>2.367766</v>
      </c>
      <c r="C475" s="12">
        <v>2.806597</v>
      </c>
      <c r="D475" s="12">
        <f t="shared" si="7"/>
        <v>2.8063931223009368</v>
      </c>
      <c r="E475">
        <f t="shared" si="8"/>
        <v>1</v>
      </c>
    </row>
    <row r="476" spans="1:5">
      <c r="A476" s="13">
        <v>42095</v>
      </c>
      <c r="B476" s="26">
        <v>2.3707530000000001</v>
      </c>
      <c r="C476" s="12">
        <v>2.6884670000000002</v>
      </c>
      <c r="D476" s="12">
        <f t="shared" si="7"/>
        <v>2.6848846498973113</v>
      </c>
      <c r="E476">
        <f t="shared" si="8"/>
        <v>1</v>
      </c>
    </row>
    <row r="477" spans="1:5">
      <c r="A477" s="13">
        <v>42125</v>
      </c>
      <c r="B477" s="26">
        <v>2.373621</v>
      </c>
      <c r="C477" s="12">
        <v>2.7139600000000002</v>
      </c>
      <c r="D477" s="12">
        <f t="shared" si="7"/>
        <v>2.7070688253263686</v>
      </c>
      <c r="E477">
        <f t="shared" si="8"/>
        <v>1</v>
      </c>
    </row>
    <row r="478" spans="1:5">
      <c r="A478" s="13">
        <v>42156</v>
      </c>
      <c r="B478" s="26">
        <v>2.3772199999999999</v>
      </c>
      <c r="C478" s="12">
        <v>2.7275160000000001</v>
      </c>
      <c r="D478" s="12">
        <f t="shared" si="7"/>
        <v>2.716471557745602</v>
      </c>
      <c r="E478">
        <f t="shared" si="8"/>
        <v>1</v>
      </c>
    </row>
    <row r="479" spans="1:5">
      <c r="A479" s="13">
        <v>42186</v>
      </c>
      <c r="B479" s="26">
        <v>2.3821080000000001</v>
      </c>
      <c r="C479" s="12">
        <v>2.7306020000000002</v>
      </c>
      <c r="D479" s="12">
        <f t="shared" si="7"/>
        <v>2.7139646529829884</v>
      </c>
      <c r="E479">
        <f t="shared" si="8"/>
        <v>1</v>
      </c>
    </row>
    <row r="480" spans="1:5">
      <c r="A480" s="19">
        <v>42217</v>
      </c>
      <c r="B480" s="26">
        <v>2.386749</v>
      </c>
      <c r="C480" s="12">
        <v>2.7681749999999998</v>
      </c>
      <c r="D480" s="12">
        <f t="shared" si="7"/>
        <v>2.7459588423206629</v>
      </c>
      <c r="E480">
        <f t="shared" si="8"/>
        <v>1</v>
      </c>
    </row>
    <row r="481" spans="1:5">
      <c r="A481" s="13">
        <v>42248</v>
      </c>
      <c r="B481" s="26">
        <v>2.391702</v>
      </c>
      <c r="C481" s="12">
        <v>2.859737</v>
      </c>
      <c r="D481" s="12">
        <f t="shared" si="7"/>
        <v>2.8309112768973725</v>
      </c>
      <c r="E481">
        <f t="shared" si="8"/>
        <v>1</v>
      </c>
    </row>
    <row r="482" spans="1:5">
      <c r="A482" s="13">
        <v>42278</v>
      </c>
      <c r="B482" s="26">
        <v>2.3971930000000001</v>
      </c>
      <c r="C482" s="12">
        <v>2.927975</v>
      </c>
      <c r="D482" s="12">
        <f t="shared" si="7"/>
        <v>2.8918222446628201</v>
      </c>
      <c r="E482">
        <f t="shared" si="8"/>
        <v>1</v>
      </c>
    </row>
    <row r="483" spans="1:5">
      <c r="A483" s="13">
        <v>42309</v>
      </c>
      <c r="B483" s="26">
        <v>2.4026010000000002</v>
      </c>
      <c r="C483" s="12">
        <v>2.9961009999999999</v>
      </c>
      <c r="D483" s="12">
        <f t="shared" si="7"/>
        <v>2.9524464324263575</v>
      </c>
      <c r="E483">
        <f t="shared" si="8"/>
        <v>1</v>
      </c>
    </row>
    <row r="484" spans="1:5">
      <c r="A484" s="13">
        <v>42339</v>
      </c>
      <c r="B484" s="26">
        <v>2.408153</v>
      </c>
      <c r="C484" s="12">
        <v>3.0674380000000001</v>
      </c>
      <c r="D484" s="12">
        <f t="shared" si="7"/>
        <v>3.0157750791465494</v>
      </c>
      <c r="E484">
        <f t="shared" si="8"/>
        <v>1</v>
      </c>
    </row>
    <row r="485" spans="1:5">
      <c r="A485" s="13">
        <v>42370</v>
      </c>
      <c r="B485" s="26">
        <v>2.4145699999999999</v>
      </c>
      <c r="C485" s="12">
        <v>3.0803419999999999</v>
      </c>
      <c r="D485" s="12">
        <f t="shared" ref="D485:D496" si="9">C485*$B$497/B485</f>
        <v>3.0204132566659903</v>
      </c>
      <c r="E485">
        <f t="shared" ref="E485:E496" si="10">IF(A486&gt;$C$1,1,0)</f>
        <v>1</v>
      </c>
    </row>
    <row r="486" spans="1:5">
      <c r="A486" s="13">
        <v>42401</v>
      </c>
      <c r="B486" s="26">
        <v>2.4198650000000002</v>
      </c>
      <c r="C486" s="12">
        <v>3.134722</v>
      </c>
      <c r="D486" s="12">
        <f t="shared" si="9"/>
        <v>3.0670095227907339</v>
      </c>
      <c r="E486">
        <f t="shared" si="10"/>
        <v>1</v>
      </c>
    </row>
    <row r="487" spans="1:5">
      <c r="A487" s="13">
        <v>42430</v>
      </c>
      <c r="B487" s="26">
        <v>2.42476</v>
      </c>
      <c r="C487" s="12">
        <v>3.2345609999999998</v>
      </c>
      <c r="D487" s="12">
        <f t="shared" si="9"/>
        <v>3.1583031789678149</v>
      </c>
      <c r="E487">
        <f t="shared" si="10"/>
        <v>1</v>
      </c>
    </row>
    <row r="488" spans="1:5">
      <c r="A488" s="19">
        <v>42461</v>
      </c>
      <c r="B488" s="26">
        <v>2.4291</v>
      </c>
      <c r="C488" s="12">
        <v>3.272265</v>
      </c>
      <c r="D488" s="12">
        <f t="shared" si="9"/>
        <v>3.1894096498332716</v>
      </c>
      <c r="E488">
        <f t="shared" si="10"/>
        <v>1</v>
      </c>
    </row>
    <row r="489" spans="1:5">
      <c r="A489" s="13">
        <v>42491</v>
      </c>
      <c r="B489" s="26">
        <v>2.4333130000000001</v>
      </c>
      <c r="C489" s="12">
        <v>3.2960539999999998</v>
      </c>
      <c r="D489" s="12">
        <f t="shared" si="9"/>
        <v>3.207034061822708</v>
      </c>
      <c r="E489">
        <f t="shared" si="10"/>
        <v>1</v>
      </c>
    </row>
    <row r="490" spans="1:5">
      <c r="A490" s="13">
        <v>42522</v>
      </c>
      <c r="B490" s="26">
        <v>2.437243</v>
      </c>
      <c r="C490" s="12">
        <v>3.3197429999999999</v>
      </c>
      <c r="D490" s="12">
        <f t="shared" si="9"/>
        <v>3.2248748312507201</v>
      </c>
      <c r="E490">
        <f t="shared" si="10"/>
        <v>1</v>
      </c>
    </row>
    <row r="491" spans="1:5">
      <c r="A491" s="13">
        <v>42552</v>
      </c>
      <c r="B491" s="26">
        <v>2.4404270000000001</v>
      </c>
      <c r="C491" s="12">
        <v>3.2982089999999999</v>
      </c>
      <c r="D491" s="12">
        <f t="shared" si="9"/>
        <v>3.1997760388432019</v>
      </c>
      <c r="E491">
        <f t="shared" si="10"/>
        <v>1</v>
      </c>
    </row>
    <row r="492" spans="1:5">
      <c r="A492" s="13">
        <v>42583</v>
      </c>
      <c r="B492" s="26">
        <v>2.4441389999999998</v>
      </c>
      <c r="C492" s="12">
        <v>3.2847360000000001</v>
      </c>
      <c r="D492" s="12">
        <f t="shared" si="9"/>
        <v>3.1818653706618161</v>
      </c>
      <c r="E492">
        <f t="shared" si="10"/>
        <v>1</v>
      </c>
    </row>
    <row r="493" spans="1:5">
      <c r="A493" s="13">
        <v>42614</v>
      </c>
      <c r="B493" s="26">
        <v>2.4479160000000002</v>
      </c>
      <c r="C493" s="12">
        <v>3.2819340000000001</v>
      </c>
      <c r="D493" s="12">
        <f t="shared" si="9"/>
        <v>3.1742458674219214</v>
      </c>
      <c r="E493">
        <f t="shared" si="10"/>
        <v>1</v>
      </c>
    </row>
    <row r="494" spans="1:5">
      <c r="A494" s="13">
        <v>42644</v>
      </c>
      <c r="B494" s="26">
        <v>2.452188</v>
      </c>
      <c r="C494" s="12">
        <v>3.250159</v>
      </c>
      <c r="D494" s="12">
        <f t="shared" si="9"/>
        <v>3.1380371111211702</v>
      </c>
      <c r="E494">
        <f t="shared" si="10"/>
        <v>1</v>
      </c>
    </row>
    <row r="495" spans="1:5">
      <c r="A495" s="13">
        <v>42675</v>
      </c>
      <c r="B495" s="26">
        <v>2.4557709999999999</v>
      </c>
      <c r="C495" s="12">
        <v>3.2441770000000001</v>
      </c>
      <c r="D495" s="12">
        <f t="shared" si="9"/>
        <v>3.1276914664022013</v>
      </c>
      <c r="E495">
        <f t="shared" si="10"/>
        <v>1</v>
      </c>
    </row>
    <row r="496" spans="1:5">
      <c r="A496" s="19">
        <v>42705</v>
      </c>
      <c r="B496" s="26">
        <v>2.4590960000000002</v>
      </c>
      <c r="C496" s="12">
        <v>3.259585</v>
      </c>
      <c r="D496" s="12">
        <f t="shared" si="9"/>
        <v>3.1382971175139156</v>
      </c>
      <c r="E496">
        <f t="shared" si="10"/>
        <v>1</v>
      </c>
    </row>
    <row r="497" spans="1:5">
      <c r="A497" s="15" t="str">
        <f>"Base CPI ("&amp;TEXT('Notes and Sources'!$G$7,"m/yyyy")&amp;")"</f>
        <v>Base CPI (1/2015)</v>
      </c>
      <c r="B497" s="28">
        <v>2.367594</v>
      </c>
      <c r="C497" s="16"/>
      <c r="D497" s="16"/>
      <c r="E497" s="20"/>
    </row>
    <row r="498" spans="1:5">
      <c r="A498" s="41" t="str">
        <f>A1&amp;" "&amp;TEXT(C1,"Mmmm yyyy")</f>
        <v>EIA Short-Term Energy Outlook, January 2015</v>
      </c>
      <c r="B498" s="41"/>
      <c r="C498" s="41"/>
      <c r="D498" s="41"/>
      <c r="E498" s="41"/>
    </row>
    <row r="499" spans="1:5">
      <c r="A499" s="36" t="s">
        <v>184</v>
      </c>
      <c r="B499" s="36"/>
      <c r="C499" s="36"/>
      <c r="D499" s="36"/>
      <c r="E499" s="36"/>
    </row>
    <row r="500" spans="1:5">
      <c r="A500" s="34" t="str">
        <f>"Real Price ("&amp;TEXT($C$1,"mmm yyyy")&amp;" $)"</f>
        <v>Real Price (Jan 2015 $)</v>
      </c>
      <c r="B500" s="34"/>
      <c r="C500" s="34"/>
      <c r="D500" s="34"/>
      <c r="E500" s="34"/>
    </row>
    <row r="501" spans="1:5">
      <c r="A501" s="37"/>
      <c r="B501" s="37"/>
      <c r="C501" s="37"/>
      <c r="D501" s="37"/>
      <c r="E501" s="37"/>
    </row>
  </sheetData>
  <mergeCells count="6">
    <mergeCell ref="A501:E501"/>
    <mergeCell ref="C39:D39"/>
    <mergeCell ref="A1:B1"/>
    <mergeCell ref="C1:D1"/>
    <mergeCell ref="A498:E498"/>
    <mergeCell ref="A499:E499"/>
  </mergeCells>
  <phoneticPr fontId="3" type="noConversion"/>
  <conditionalFormatting sqref="B425:D434 B437:D446 B449:D458 B461:D470 B473:D496">
    <cfRule type="expression" dxfId="26" priority="1" stopIfTrue="1">
      <formula>$E425=1</formula>
    </cfRule>
  </conditionalFormatting>
  <conditionalFormatting sqref="B447:D448 B435:D436">
    <cfRule type="expression" dxfId="25" priority="2" stopIfTrue="1">
      <formula>#REF!=1</formula>
    </cfRule>
  </conditionalFormatting>
  <conditionalFormatting sqref="B459:D460">
    <cfRule type="expression" dxfId="24" priority="4" stopIfTrue="1">
      <formula>#REF!=1</formula>
    </cfRule>
  </conditionalFormatting>
  <conditionalFormatting sqref="B471:D472">
    <cfRule type="expression" dxfId="23" priority="29" stopIfTrue="1">
      <formula>#REF!=1</formula>
    </cfRule>
  </conditionalFormatting>
  <hyperlinks>
    <hyperlink ref="A3" location="Contents!B4" display="Return to Contents"/>
  </hyperlinks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2.75"/>
  <cols>
    <col min="1" max="4" width="17.85546875" customWidth="1"/>
  </cols>
  <sheetData>
    <row r="1" spans="1:4" ht="15.75">
      <c r="A1" s="39" t="s">
        <v>168</v>
      </c>
      <c r="B1" s="39"/>
      <c r="C1" s="40">
        <f>'Notes and Sources'!$G$7</f>
        <v>42017</v>
      </c>
      <c r="D1" s="40"/>
    </row>
    <row r="2" spans="1:4" ht="15.75">
      <c r="A2" s="11" t="s">
        <v>174</v>
      </c>
    </row>
    <row r="3" spans="1:4" ht="15.75">
      <c r="A3" s="29" t="s">
        <v>206</v>
      </c>
    </row>
    <row r="39" spans="1:4">
      <c r="B39" s="10" t="s">
        <v>17</v>
      </c>
      <c r="C39" s="38" t="s">
        <v>175</v>
      </c>
      <c r="D39" s="38"/>
    </row>
    <row r="40" spans="1:4">
      <c r="A40" s="1" t="s">
        <v>4</v>
      </c>
      <c r="B40" s="1" t="s">
        <v>18</v>
      </c>
      <c r="C40" s="1" t="s">
        <v>1</v>
      </c>
      <c r="D40" s="1" t="s">
        <v>2</v>
      </c>
    </row>
    <row r="41" spans="1:4">
      <c r="A41" s="14">
        <v>1979</v>
      </c>
      <c r="B41" s="26">
        <v>0.72583333333</v>
      </c>
      <c r="C41" s="12">
        <v>0.70542796355000004</v>
      </c>
      <c r="D41" s="12">
        <f t="shared" ref="D41:D78" si="0">C41*$B$79/B41</f>
        <v>2.301033773512104</v>
      </c>
    </row>
    <row r="42" spans="1:4">
      <c r="A42" s="14">
        <v>1980</v>
      </c>
      <c r="B42" s="26">
        <v>0.82383333332999997</v>
      </c>
      <c r="C42" s="12">
        <v>1.0047148763</v>
      </c>
      <c r="D42" s="12">
        <f t="shared" ref="D42" si="1">C42*$B$79/B42</f>
        <v>2.8874249397308276</v>
      </c>
    </row>
    <row r="43" spans="1:4">
      <c r="A43" s="14">
        <v>1981</v>
      </c>
      <c r="B43" s="26">
        <v>0.90933333332999999</v>
      </c>
      <c r="C43" s="12">
        <v>1.2350862946000001</v>
      </c>
      <c r="D43" s="12">
        <f t="shared" si="0"/>
        <v>3.2157436590043016</v>
      </c>
    </row>
    <row r="44" spans="1:4">
      <c r="A44" s="14">
        <v>1982</v>
      </c>
      <c r="B44" s="26">
        <v>0.96533333333000004</v>
      </c>
      <c r="C44" s="12">
        <v>1.2119982076</v>
      </c>
      <c r="D44" s="12">
        <f t="shared" si="0"/>
        <v>2.9725687337718467</v>
      </c>
    </row>
    <row r="45" spans="1:4">
      <c r="A45" s="14">
        <v>1983</v>
      </c>
      <c r="B45" s="26">
        <v>0.99583333333000001</v>
      </c>
      <c r="C45" s="12">
        <v>1.1061730213000001</v>
      </c>
      <c r="D45" s="12">
        <f t="shared" si="0"/>
        <v>2.6299266358498934</v>
      </c>
    </row>
    <row r="46" spans="1:4">
      <c r="A46" s="14">
        <v>1984</v>
      </c>
      <c r="B46" s="26">
        <v>1.0393333333000001</v>
      </c>
      <c r="C46" s="12">
        <v>1.1224079741999999</v>
      </c>
      <c r="D46" s="12">
        <f t="shared" si="0"/>
        <v>2.556837445817802</v>
      </c>
    </row>
    <row r="47" spans="1:4">
      <c r="A47" s="14">
        <v>1985</v>
      </c>
      <c r="B47" s="26">
        <v>1.0760000000000001</v>
      </c>
      <c r="C47" s="12">
        <v>1.0822391057</v>
      </c>
      <c r="D47" s="12">
        <f t="shared" si="0"/>
        <v>2.3813223171195963</v>
      </c>
    </row>
    <row r="48" spans="1:4">
      <c r="A48" s="14">
        <v>1986</v>
      </c>
      <c r="B48" s="26">
        <v>1.0969166667000001</v>
      </c>
      <c r="C48" s="12">
        <v>0.85190441969999997</v>
      </c>
      <c r="D48" s="12">
        <f t="shared" si="0"/>
        <v>1.8387575409197685</v>
      </c>
    </row>
    <row r="49" spans="1:4">
      <c r="A49" s="14">
        <v>1987</v>
      </c>
      <c r="B49" s="26">
        <v>1.1361666667000001</v>
      </c>
      <c r="C49" s="12">
        <v>0.85255131241000004</v>
      </c>
      <c r="D49" s="12">
        <f t="shared" si="0"/>
        <v>1.7765838684713116</v>
      </c>
    </row>
    <row r="50" spans="1:4">
      <c r="A50" s="14">
        <v>1988</v>
      </c>
      <c r="B50" s="26">
        <v>1.18275</v>
      </c>
      <c r="C50" s="12">
        <v>0.84934335863999999</v>
      </c>
      <c r="D50" s="12">
        <f t="shared" si="0"/>
        <v>1.7001904374178076</v>
      </c>
    </row>
    <row r="51" spans="1:4">
      <c r="A51" s="14">
        <v>1989</v>
      </c>
      <c r="B51" s="26">
        <v>1.2394166666999999</v>
      </c>
      <c r="C51" s="12">
        <v>0.89470909488000006</v>
      </c>
      <c r="D51" s="12">
        <f t="shared" si="0"/>
        <v>1.7091168302774276</v>
      </c>
    </row>
    <row r="52" spans="1:4">
      <c r="A52" s="14">
        <v>1990</v>
      </c>
      <c r="B52" s="26">
        <v>1.3065833333000001</v>
      </c>
      <c r="C52" s="12">
        <v>1.1017689517</v>
      </c>
      <c r="D52" s="12">
        <f t="shared" si="0"/>
        <v>1.9964601514110019</v>
      </c>
    </row>
    <row r="53" spans="1:4">
      <c r="A53" s="14">
        <v>1991</v>
      </c>
      <c r="B53" s="26">
        <v>1.3616666666999999</v>
      </c>
      <c r="C53" s="12">
        <v>1.037275248</v>
      </c>
      <c r="D53" s="12">
        <f t="shared" si="0"/>
        <v>1.8035593538211949</v>
      </c>
    </row>
    <row r="54" spans="1:4">
      <c r="A54" s="14">
        <v>1992</v>
      </c>
      <c r="B54" s="26">
        <v>1.4030833332999999</v>
      </c>
      <c r="C54" s="12">
        <v>0.96344384230000002</v>
      </c>
      <c r="D54" s="12">
        <f t="shared" si="0"/>
        <v>1.6257365519419973</v>
      </c>
    </row>
    <row r="55" spans="1:4">
      <c r="A55" s="14">
        <v>1993</v>
      </c>
      <c r="B55" s="26">
        <v>1.44475</v>
      </c>
      <c r="C55" s="12">
        <v>0.94759478062000002</v>
      </c>
      <c r="D55" s="12">
        <f t="shared" si="0"/>
        <v>1.5528774646321013</v>
      </c>
    </row>
    <row r="56" spans="1:4">
      <c r="A56" s="14">
        <v>1994</v>
      </c>
      <c r="B56" s="26">
        <v>1.4822500000000001</v>
      </c>
      <c r="C56" s="12">
        <v>0.921898365</v>
      </c>
      <c r="D56" s="12">
        <f t="shared" si="0"/>
        <v>1.4725458172263854</v>
      </c>
    </row>
    <row r="57" spans="1:4">
      <c r="A57" s="14">
        <v>1995</v>
      </c>
      <c r="B57" s="26">
        <v>1.5238333333</v>
      </c>
      <c r="C57" s="12">
        <v>0.89670023197000004</v>
      </c>
      <c r="D57" s="12">
        <f t="shared" si="0"/>
        <v>1.3932114770144726</v>
      </c>
    </row>
    <row r="58" spans="1:4">
      <c r="A58" s="14">
        <v>1996</v>
      </c>
      <c r="B58" s="26">
        <v>1.5685833333000001</v>
      </c>
      <c r="C58" s="12">
        <v>1.0274646148</v>
      </c>
      <c r="D58" s="12">
        <f t="shared" si="0"/>
        <v>1.5508382663323503</v>
      </c>
    </row>
    <row r="59" spans="1:4">
      <c r="A59" s="14">
        <v>1997</v>
      </c>
      <c r="B59" s="26">
        <v>1.6052500000000001</v>
      </c>
      <c r="C59" s="12">
        <v>1.0281359794</v>
      </c>
      <c r="D59" s="12">
        <f t="shared" si="0"/>
        <v>1.5164046572257055</v>
      </c>
    </row>
    <row r="60" spans="1:4">
      <c r="A60" s="14">
        <v>1998</v>
      </c>
      <c r="B60" s="26">
        <v>1.6300833333</v>
      </c>
      <c r="C60" s="12">
        <v>0.88759809862000005</v>
      </c>
      <c r="D60" s="12">
        <f t="shared" si="0"/>
        <v>1.2891806754749304</v>
      </c>
    </row>
    <row r="61" spans="1:4">
      <c r="A61" s="14">
        <v>1999</v>
      </c>
      <c r="B61" s="26">
        <v>1.6658333332999999</v>
      </c>
      <c r="C61" s="12">
        <v>0.90282457226000001</v>
      </c>
      <c r="D61" s="12">
        <f t="shared" si="0"/>
        <v>1.2831548016276824</v>
      </c>
    </row>
    <row r="62" spans="1:4">
      <c r="A62" s="14">
        <v>2000</v>
      </c>
      <c r="B62" s="26">
        <v>1.7219166667000001</v>
      </c>
      <c r="C62" s="12">
        <v>1.3818291677000001</v>
      </c>
      <c r="D62" s="12">
        <f t="shared" si="0"/>
        <v>1.8999818688911665</v>
      </c>
    </row>
    <row r="63" spans="1:4">
      <c r="A63" s="14">
        <v>2001</v>
      </c>
      <c r="B63" s="26">
        <v>1.7704166667000001</v>
      </c>
      <c r="C63" s="12">
        <v>1.3312892314</v>
      </c>
      <c r="D63" s="12">
        <f t="shared" si="0"/>
        <v>1.7803449638792601</v>
      </c>
    </row>
    <row r="64" spans="1:4">
      <c r="A64" s="14">
        <v>2002</v>
      </c>
      <c r="B64" s="26">
        <v>1.7986666667</v>
      </c>
      <c r="C64" s="12">
        <v>1.1661154297</v>
      </c>
      <c r="D64" s="12">
        <f t="shared" si="0"/>
        <v>1.5349636182064361</v>
      </c>
    </row>
    <row r="65" spans="1:5">
      <c r="A65" s="14">
        <v>2003</v>
      </c>
      <c r="B65" s="26">
        <v>1.84</v>
      </c>
      <c r="C65" s="12">
        <v>1.4278894025</v>
      </c>
      <c r="D65" s="12">
        <f t="shared" si="0"/>
        <v>1.837316511968796</v>
      </c>
    </row>
    <row r="66" spans="1:5">
      <c r="A66" s="14">
        <v>2004</v>
      </c>
      <c r="B66" s="26">
        <v>1.8890833332999999</v>
      </c>
      <c r="C66" s="12">
        <v>1.6476590972</v>
      </c>
      <c r="D66" s="12">
        <f t="shared" si="0"/>
        <v>2.0650162561974348</v>
      </c>
    </row>
    <row r="67" spans="1:5">
      <c r="A67" s="14">
        <v>2005</v>
      </c>
      <c r="B67" s="26">
        <v>1.9526666667000001</v>
      </c>
      <c r="C67" s="12">
        <v>2.1952958416000001</v>
      </c>
      <c r="D67" s="12">
        <f t="shared" si="0"/>
        <v>2.6617800935686504</v>
      </c>
    </row>
    <row r="68" spans="1:5">
      <c r="A68" s="14">
        <v>2006</v>
      </c>
      <c r="B68" s="26">
        <v>2.0155833332999999</v>
      </c>
      <c r="C68" s="12">
        <v>2.4732490348999998</v>
      </c>
      <c r="D68" s="12">
        <f t="shared" si="0"/>
        <v>2.9051885272081051</v>
      </c>
    </row>
    <row r="69" spans="1:5">
      <c r="A69" s="14">
        <v>2007</v>
      </c>
      <c r="B69" s="26">
        <v>2.0734416667</v>
      </c>
      <c r="C69" s="12">
        <v>2.6644317759999998</v>
      </c>
      <c r="D69" s="12">
        <f t="shared" si="0"/>
        <v>3.0424259276640027</v>
      </c>
    </row>
    <row r="70" spans="1:5">
      <c r="A70" s="14">
        <v>2008</v>
      </c>
      <c r="B70" s="26">
        <v>2.1525425</v>
      </c>
      <c r="C70" s="12">
        <v>3.5088583164</v>
      </c>
      <c r="D70" s="12">
        <f t="shared" si="0"/>
        <v>3.8594136453792398</v>
      </c>
    </row>
    <row r="71" spans="1:5">
      <c r="A71" s="14">
        <v>2009</v>
      </c>
      <c r="B71" s="26">
        <v>2.1456466666999998</v>
      </c>
      <c r="C71" s="12">
        <v>2.5240142991000001</v>
      </c>
      <c r="D71" s="12">
        <f t="shared" si="0"/>
        <v>2.7851002698660525</v>
      </c>
    </row>
    <row r="72" spans="1:5">
      <c r="A72" s="14">
        <v>2010</v>
      </c>
      <c r="B72" s="26">
        <v>2.1807975000000002</v>
      </c>
      <c r="C72" s="12">
        <v>2.9706917405</v>
      </c>
      <c r="D72" s="12">
        <f t="shared" si="0"/>
        <v>3.2251467367590783</v>
      </c>
    </row>
    <row r="73" spans="1:5">
      <c r="A73" s="14">
        <v>2011</v>
      </c>
      <c r="B73" s="26">
        <v>2.2493191666999999</v>
      </c>
      <c r="C73" s="12">
        <v>3.6567494282999999</v>
      </c>
      <c r="D73" s="12">
        <f t="shared" si="0"/>
        <v>3.8490304684720718</v>
      </c>
    </row>
    <row r="74" spans="1:5">
      <c r="A74" s="14">
        <v>2012</v>
      </c>
      <c r="B74" s="26">
        <v>2.2959891667000001</v>
      </c>
      <c r="C74" s="12">
        <v>3.7859787318000002</v>
      </c>
      <c r="D74" s="12">
        <f>C74*$B$79/B74</f>
        <v>3.9040517523088578</v>
      </c>
      <c r="E74" s="10" t="s">
        <v>182</v>
      </c>
    </row>
    <row r="75" spans="1:5">
      <c r="A75" s="14">
        <v>2013</v>
      </c>
      <c r="B75" s="26">
        <v>2.3296025</v>
      </c>
      <c r="C75" s="12">
        <v>3.7828018549000002</v>
      </c>
      <c r="D75" s="12">
        <f>C75*$B$79/B75</f>
        <v>3.8444923435865608</v>
      </c>
      <c r="E75" s="35" t="s">
        <v>183</v>
      </c>
    </row>
    <row r="76" spans="1:5">
      <c r="A76" s="14">
        <v>2014</v>
      </c>
      <c r="B76" s="27">
        <v>2.3679948621000002</v>
      </c>
      <c r="C76" s="21">
        <v>3.7107851901000002</v>
      </c>
      <c r="D76" s="21">
        <f>C76*$B$79/B76</f>
        <v>3.7101570159566521</v>
      </c>
      <c r="E76" s="22">
        <v>1</v>
      </c>
    </row>
    <row r="77" spans="1:5">
      <c r="A77" s="14">
        <v>2015</v>
      </c>
      <c r="B77" s="27">
        <v>2.3827046667</v>
      </c>
      <c r="C77" s="21">
        <v>2.7078017669999999</v>
      </c>
      <c r="D77" s="21">
        <f t="shared" ref="D77" si="2">C77*$B$79/B77</f>
        <v>2.6906293953827163</v>
      </c>
      <c r="E77" s="22">
        <v>1</v>
      </c>
    </row>
    <row r="78" spans="1:5">
      <c r="A78" s="14">
        <v>2016</v>
      </c>
      <c r="B78" s="27">
        <v>2.438199</v>
      </c>
      <c r="C78" s="21">
        <v>3.0281517012000001</v>
      </c>
      <c r="D78" s="21">
        <f t="shared" si="0"/>
        <v>2.9404629395922619</v>
      </c>
      <c r="E78" s="22">
        <v>1</v>
      </c>
    </row>
    <row r="79" spans="1:5">
      <c r="A79" s="15" t="str">
        <f>"Base CPI ("&amp;TEXT('Notes and Sources'!$G$7,"m/yyyy")&amp;")"</f>
        <v>Base CPI (1/2015)</v>
      </c>
      <c r="B79" s="28">
        <v>2.367594</v>
      </c>
      <c r="C79" s="16"/>
      <c r="D79" s="16"/>
      <c r="E79" s="20"/>
    </row>
    <row r="80" spans="1:5">
      <c r="A80" s="41" t="str">
        <f>A1&amp;" "&amp;TEXT(C1,"Mmmm yyyy")</f>
        <v>EIA Short-Term Energy Outlook, January 2015</v>
      </c>
      <c r="B80" s="41"/>
      <c r="C80" s="41"/>
      <c r="D80" s="41"/>
      <c r="E80" s="41"/>
    </row>
    <row r="81" spans="1:5">
      <c r="A81" s="36" t="s">
        <v>184</v>
      </c>
      <c r="B81" s="36"/>
      <c r="C81" s="36"/>
      <c r="D81" s="36"/>
      <c r="E81" s="36"/>
    </row>
    <row r="82" spans="1:5">
      <c r="A82" s="34" t="str">
        <f>"Real Price ("&amp;TEXT($C$1,"mmm yyyy")&amp;" $)"</f>
        <v>Real Price (Jan 2015 $)</v>
      </c>
      <c r="B82" s="34"/>
      <c r="C82" s="34"/>
      <c r="D82" s="34"/>
      <c r="E82" s="34"/>
    </row>
    <row r="83" spans="1:5">
      <c r="A83" s="37" t="s">
        <v>167</v>
      </c>
      <c r="B83" s="37"/>
      <c r="C83" s="37"/>
      <c r="D83" s="37"/>
      <c r="E83" s="37"/>
    </row>
  </sheetData>
  <mergeCells count="6">
    <mergeCell ref="A83:E83"/>
    <mergeCell ref="C39:D39"/>
    <mergeCell ref="A1:B1"/>
    <mergeCell ref="C1:D1"/>
    <mergeCell ref="A80:E80"/>
    <mergeCell ref="A81:E81"/>
  </mergeCells>
  <phoneticPr fontId="3" type="noConversion"/>
  <hyperlinks>
    <hyperlink ref="A3" location="Contents!B4" display="Return to Contents"/>
    <hyperlink ref="A83" location="'Notes and Sources'!A7" display="See Notes and Sources for more information"/>
  </hyperlinks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8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2.75"/>
  <cols>
    <col min="1" max="4" width="17.85546875" customWidth="1"/>
  </cols>
  <sheetData>
    <row r="1" spans="1:4" ht="15.75">
      <c r="A1" s="39" t="s">
        <v>168</v>
      </c>
      <c r="B1" s="39"/>
      <c r="C1" s="40">
        <f>'Notes and Sources'!$G$7</f>
        <v>42017</v>
      </c>
      <c r="D1" s="40"/>
    </row>
    <row r="2" spans="1:4" ht="15.75">
      <c r="A2" s="11" t="s">
        <v>176</v>
      </c>
    </row>
    <row r="3" spans="1:4" ht="15.75">
      <c r="A3" s="29" t="s">
        <v>206</v>
      </c>
    </row>
    <row r="39" spans="1:4">
      <c r="B39" s="10" t="s">
        <v>17</v>
      </c>
      <c r="C39" s="38" t="s">
        <v>175</v>
      </c>
      <c r="D39" s="38"/>
    </row>
    <row r="40" spans="1:4">
      <c r="A40" s="1" t="s">
        <v>3</v>
      </c>
      <c r="B40" s="1" t="s">
        <v>18</v>
      </c>
      <c r="C40" s="1" t="s">
        <v>1</v>
      </c>
      <c r="D40" s="1" t="s">
        <v>2</v>
      </c>
    </row>
    <row r="41" spans="1:4">
      <c r="A41" s="14" t="s">
        <v>35</v>
      </c>
      <c r="B41" s="26">
        <v>0.69199999999999995</v>
      </c>
      <c r="C41" s="12">
        <v>0.57623897622999998</v>
      </c>
      <c r="D41" s="12">
        <f t="shared" ref="D41:D76" si="0">C41*$B$193/B41</f>
        <v>1.9715317090871252</v>
      </c>
    </row>
    <row r="42" spans="1:4">
      <c r="A42" s="14" t="s">
        <v>36</v>
      </c>
      <c r="B42" s="26">
        <v>0.71399999999999997</v>
      </c>
      <c r="C42" s="12">
        <v>0.6599157148</v>
      </c>
      <c r="D42" s="12">
        <f t="shared" si="0"/>
        <v>2.1882527827257583</v>
      </c>
    </row>
    <row r="43" spans="1:4">
      <c r="A43" s="14" t="s">
        <v>37</v>
      </c>
      <c r="B43" s="26">
        <v>0.73699999999999999</v>
      </c>
      <c r="C43" s="12">
        <v>0.80271502832999997</v>
      </c>
      <c r="D43" s="12">
        <f t="shared" si="0"/>
        <v>2.5787018789469984</v>
      </c>
    </row>
    <row r="44" spans="1:4">
      <c r="A44" s="14" t="s">
        <v>38</v>
      </c>
      <c r="B44" s="26">
        <v>0.76033333332999997</v>
      </c>
      <c r="C44" s="12">
        <v>0.87029019546999997</v>
      </c>
      <c r="D44" s="12">
        <f t="shared" si="0"/>
        <v>2.7099875209065751</v>
      </c>
    </row>
    <row r="45" spans="1:4">
      <c r="A45" s="14" t="s">
        <v>39</v>
      </c>
      <c r="B45" s="26">
        <v>0.79033333333</v>
      </c>
      <c r="C45" s="12">
        <v>0.96508632602</v>
      </c>
      <c r="D45" s="12">
        <f t="shared" ref="D45:D48" si="1">C45*$B$193/B45</f>
        <v>2.891099867115098</v>
      </c>
    </row>
    <row r="46" spans="1:4">
      <c r="A46" s="14" t="s">
        <v>40</v>
      </c>
      <c r="B46" s="26">
        <v>0.81699999999999995</v>
      </c>
      <c r="C46" s="12">
        <v>1.012564971</v>
      </c>
      <c r="D46" s="12">
        <f t="shared" si="1"/>
        <v>2.9343240513461128</v>
      </c>
    </row>
    <row r="47" spans="1:4">
      <c r="A47" s="14" t="s">
        <v>41</v>
      </c>
      <c r="B47" s="26">
        <v>0.83233333333000004</v>
      </c>
      <c r="C47" s="12">
        <v>1.0205212549</v>
      </c>
      <c r="D47" s="12">
        <f t="shared" si="1"/>
        <v>2.9028994793552907</v>
      </c>
    </row>
    <row r="48" spans="1:4">
      <c r="A48" s="14" t="s">
        <v>42</v>
      </c>
      <c r="B48" s="26">
        <v>0.85566666667000002</v>
      </c>
      <c r="C48" s="12">
        <v>1.0387811377</v>
      </c>
      <c r="D48" s="12">
        <f t="shared" si="1"/>
        <v>2.8742641085961584</v>
      </c>
    </row>
    <row r="49" spans="1:4">
      <c r="A49" s="14" t="s">
        <v>43</v>
      </c>
      <c r="B49" s="26">
        <v>0.87933333332999997</v>
      </c>
      <c r="C49" s="12">
        <v>1.2141389837000001</v>
      </c>
      <c r="D49" s="12">
        <f t="shared" si="0"/>
        <v>3.2690540253811009</v>
      </c>
    </row>
    <row r="50" spans="1:4">
      <c r="A50" s="14" t="s">
        <v>44</v>
      </c>
      <c r="B50" s="26">
        <v>0.89766666666999995</v>
      </c>
      <c r="C50" s="12">
        <v>1.2686170522</v>
      </c>
      <c r="D50" s="12">
        <f t="shared" si="0"/>
        <v>3.3459748842279096</v>
      </c>
    </row>
    <row r="51" spans="1:4">
      <c r="A51" s="14" t="s">
        <v>45</v>
      </c>
      <c r="B51" s="26">
        <v>0.92266666666999997</v>
      </c>
      <c r="C51" s="12">
        <v>1.2450404405</v>
      </c>
      <c r="D51" s="12">
        <f t="shared" si="0"/>
        <v>3.194816051309076</v>
      </c>
    </row>
    <row r="52" spans="1:4">
      <c r="A52" s="14" t="s">
        <v>46</v>
      </c>
      <c r="B52" s="26">
        <v>0.93766666666999998</v>
      </c>
      <c r="C52" s="12">
        <v>1.2386030559000001</v>
      </c>
      <c r="D52" s="12">
        <f t="shared" si="0"/>
        <v>3.1274537826378386</v>
      </c>
    </row>
    <row r="53" spans="1:4">
      <c r="A53" s="14" t="s">
        <v>47</v>
      </c>
      <c r="B53" s="26">
        <v>0.94599999999999995</v>
      </c>
      <c r="C53" s="12">
        <v>1.2376649224</v>
      </c>
      <c r="D53" s="12">
        <f t="shared" si="0"/>
        <v>3.0975560721825643</v>
      </c>
    </row>
    <row r="54" spans="1:4">
      <c r="A54" s="14" t="s">
        <v>48</v>
      </c>
      <c r="B54" s="26">
        <v>0.95966666667</v>
      </c>
      <c r="C54" s="12">
        <v>1.1724713485</v>
      </c>
      <c r="D54" s="12">
        <f t="shared" si="0"/>
        <v>2.8926045118487673</v>
      </c>
    </row>
    <row r="55" spans="1:4">
      <c r="A55" s="14" t="s">
        <v>49</v>
      </c>
      <c r="B55" s="26">
        <v>0.97633333333000005</v>
      </c>
      <c r="C55" s="12">
        <v>1.194267129</v>
      </c>
      <c r="D55" s="12">
        <f t="shared" si="0"/>
        <v>2.8960802550637892</v>
      </c>
    </row>
    <row r="56" spans="1:4">
      <c r="A56" s="14" t="s">
        <v>50</v>
      </c>
      <c r="B56" s="26">
        <v>0.97933333333000006</v>
      </c>
      <c r="C56" s="12">
        <v>1.2264127267</v>
      </c>
      <c r="D56" s="12">
        <f t="shared" si="0"/>
        <v>2.964922477809846</v>
      </c>
    </row>
    <row r="57" spans="1:4">
      <c r="A57" s="14" t="s">
        <v>51</v>
      </c>
      <c r="B57" s="26">
        <v>0.98</v>
      </c>
      <c r="C57" s="12">
        <v>1.1530071591</v>
      </c>
      <c r="D57" s="12">
        <f t="shared" si="0"/>
        <v>2.785564114124699</v>
      </c>
    </row>
    <row r="58" spans="1:4">
      <c r="A58" s="14" t="s">
        <v>52</v>
      </c>
      <c r="B58" s="26">
        <v>0.99133333332999996</v>
      </c>
      <c r="C58" s="12">
        <v>1.0803724593999999</v>
      </c>
      <c r="D58" s="12">
        <f t="shared" si="0"/>
        <v>2.5802454801438643</v>
      </c>
    </row>
    <row r="59" spans="1:4">
      <c r="A59" s="14" t="s">
        <v>53</v>
      </c>
      <c r="B59" s="26">
        <v>1.0009999999999999</v>
      </c>
      <c r="C59" s="12">
        <v>1.0842841632</v>
      </c>
      <c r="D59" s="12">
        <f t="shared" si="0"/>
        <v>2.5645800989883529</v>
      </c>
    </row>
    <row r="60" spans="1:4">
      <c r="A60" s="14" t="s">
        <v>54</v>
      </c>
      <c r="B60" s="26">
        <v>1.0109999999999999</v>
      </c>
      <c r="C60" s="12">
        <v>1.0863018531999999</v>
      </c>
      <c r="D60" s="12">
        <f t="shared" si="0"/>
        <v>2.5439384271268062</v>
      </c>
    </row>
    <row r="61" spans="1:4">
      <c r="A61" s="14" t="s">
        <v>55</v>
      </c>
      <c r="B61" s="26">
        <v>1.0253333333000001</v>
      </c>
      <c r="C61" s="12">
        <v>1.160657882</v>
      </c>
      <c r="D61" s="12">
        <f t="shared" si="0"/>
        <v>2.6800714930740344</v>
      </c>
    </row>
    <row r="62" spans="1:4">
      <c r="A62" s="14" t="s">
        <v>56</v>
      </c>
      <c r="B62" s="26">
        <v>1.0349999999999999</v>
      </c>
      <c r="C62" s="12">
        <v>1.1332371138999999</v>
      </c>
      <c r="D62" s="12">
        <f t="shared" si="0"/>
        <v>2.5923143878714558</v>
      </c>
    </row>
    <row r="63" spans="1:4">
      <c r="A63" s="14" t="s">
        <v>57</v>
      </c>
      <c r="B63" s="26">
        <v>1.044</v>
      </c>
      <c r="C63" s="12">
        <v>1.0919652718999999</v>
      </c>
      <c r="D63" s="12">
        <f t="shared" si="0"/>
        <v>2.4763701398072877</v>
      </c>
    </row>
    <row r="64" spans="1:4">
      <c r="A64" s="14" t="s">
        <v>58</v>
      </c>
      <c r="B64" s="26">
        <v>1.0529999999999999</v>
      </c>
      <c r="C64" s="12">
        <v>1.0878560101000001</v>
      </c>
      <c r="D64" s="12">
        <f t="shared" si="0"/>
        <v>2.4459652064356123</v>
      </c>
    </row>
    <row r="65" spans="1:4">
      <c r="A65" s="14" t="s">
        <v>59</v>
      </c>
      <c r="B65" s="26">
        <v>1.0626666667</v>
      </c>
      <c r="C65" s="12">
        <v>1.0810753049999999</v>
      </c>
      <c r="D65" s="12">
        <f t="shared" si="0"/>
        <v>2.4086079726341434</v>
      </c>
    </row>
    <row r="66" spans="1:4">
      <c r="A66" s="14" t="s">
        <v>60</v>
      </c>
      <c r="B66" s="26">
        <v>1.0723333333</v>
      </c>
      <c r="C66" s="12">
        <v>1.0785844913</v>
      </c>
      <c r="D66" s="12">
        <f t="shared" si="0"/>
        <v>2.3813958689844377</v>
      </c>
    </row>
    <row r="67" spans="1:4">
      <c r="A67" s="14" t="s">
        <v>61</v>
      </c>
      <c r="B67" s="26">
        <v>1.079</v>
      </c>
      <c r="C67" s="12">
        <v>1.0364975051</v>
      </c>
      <c r="D67" s="12">
        <f t="shared" si="0"/>
        <v>2.274332969499286</v>
      </c>
    </row>
    <row r="68" spans="1:4">
      <c r="A68" s="14" t="s">
        <v>62</v>
      </c>
      <c r="B68" s="26">
        <v>1.0900000000000001</v>
      </c>
      <c r="C68" s="12">
        <v>1.1152613571000001</v>
      </c>
      <c r="D68" s="12">
        <f t="shared" si="0"/>
        <v>2.4224643096346945</v>
      </c>
    </row>
    <row r="69" spans="1:4">
      <c r="A69" s="14" t="s">
        <v>63</v>
      </c>
      <c r="B69" s="26">
        <v>1.0956666666999999</v>
      </c>
      <c r="C69" s="12">
        <v>1.0294986501000001</v>
      </c>
      <c r="D69" s="12">
        <f t="shared" si="0"/>
        <v>2.2246134714731114</v>
      </c>
    </row>
    <row r="70" spans="1:4">
      <c r="A70" s="14" t="s">
        <v>64</v>
      </c>
      <c r="B70" s="26">
        <v>1.0903333333</v>
      </c>
      <c r="C70" s="12">
        <v>0.83965856087000001</v>
      </c>
      <c r="D70" s="12">
        <f t="shared" si="0"/>
        <v>1.823268637259452</v>
      </c>
    </row>
    <row r="71" spans="1:4">
      <c r="A71" s="14" t="s">
        <v>65</v>
      </c>
      <c r="B71" s="26">
        <v>1.097</v>
      </c>
      <c r="C71" s="12">
        <v>0.73693927429999995</v>
      </c>
      <c r="D71" s="12">
        <f t="shared" si="0"/>
        <v>1.5904949901522643</v>
      </c>
    </row>
    <row r="72" spans="1:4">
      <c r="A72" s="14" t="s">
        <v>66</v>
      </c>
      <c r="B72" s="26">
        <v>1.1046666667</v>
      </c>
      <c r="C72" s="12">
        <v>0.73985662575</v>
      </c>
      <c r="D72" s="12">
        <f t="shared" si="0"/>
        <v>1.5857092105610335</v>
      </c>
    </row>
    <row r="73" spans="1:4">
      <c r="A73" s="14" t="s">
        <v>67</v>
      </c>
      <c r="B73" s="26">
        <v>1.1180000000000001</v>
      </c>
      <c r="C73" s="12">
        <v>0.83570835771999996</v>
      </c>
      <c r="D73" s="12">
        <f t="shared" si="0"/>
        <v>1.7697836256598616</v>
      </c>
    </row>
    <row r="74" spans="1:4">
      <c r="A74" s="14" t="s">
        <v>68</v>
      </c>
      <c r="B74" s="26">
        <v>1.1306666667</v>
      </c>
      <c r="C74" s="12">
        <v>0.84107875837000001</v>
      </c>
      <c r="D74" s="12">
        <f t="shared" si="0"/>
        <v>1.7612025546452432</v>
      </c>
    </row>
    <row r="75" spans="1:4">
      <c r="A75" s="14" t="s">
        <v>69</v>
      </c>
      <c r="B75" s="26">
        <v>1.1426666667000001</v>
      </c>
      <c r="C75" s="12">
        <v>0.84799073164000005</v>
      </c>
      <c r="D75" s="12">
        <f t="shared" si="0"/>
        <v>1.7570283852636288</v>
      </c>
    </row>
    <row r="76" spans="1:4">
      <c r="A76" s="14" t="s">
        <v>70</v>
      </c>
      <c r="B76" s="26">
        <v>1.1533333333</v>
      </c>
      <c r="C76" s="12">
        <v>0.88091081057999998</v>
      </c>
      <c r="D76" s="12">
        <f t="shared" si="0"/>
        <v>1.8083576442699045</v>
      </c>
    </row>
    <row r="77" spans="1:4">
      <c r="A77" s="14" t="s">
        <v>71</v>
      </c>
      <c r="B77" s="26">
        <v>1.1623333333000001</v>
      </c>
      <c r="C77" s="12">
        <v>0.88664865522000003</v>
      </c>
      <c r="D77" s="12">
        <f t="shared" ref="D77:D95" si="2">C77*$B$193/B77</f>
        <v>1.8060430481220033</v>
      </c>
    </row>
    <row r="78" spans="1:4">
      <c r="A78" s="14" t="s">
        <v>72</v>
      </c>
      <c r="B78" s="26">
        <v>1.1756666667</v>
      </c>
      <c r="C78" s="12">
        <v>0.87109005593</v>
      </c>
      <c r="D78" s="12">
        <f t="shared" si="2"/>
        <v>1.7542281739334207</v>
      </c>
    </row>
    <row r="79" spans="1:4">
      <c r="A79" s="14" t="s">
        <v>73</v>
      </c>
      <c r="B79" s="26">
        <v>1.19</v>
      </c>
      <c r="C79" s="12">
        <v>0.82359298874999998</v>
      </c>
      <c r="D79" s="12">
        <f t="shared" si="2"/>
        <v>1.6385998475685442</v>
      </c>
    </row>
    <row r="80" spans="1:4">
      <c r="A80" s="14" t="s">
        <v>74</v>
      </c>
      <c r="B80" s="26">
        <v>1.2030000000000001</v>
      </c>
      <c r="C80" s="12">
        <v>0.80688404330999997</v>
      </c>
      <c r="D80" s="12">
        <f t="shared" si="2"/>
        <v>1.5880081626238538</v>
      </c>
    </row>
    <row r="81" spans="1:4">
      <c r="A81" s="14" t="s">
        <v>75</v>
      </c>
      <c r="B81" s="26">
        <v>1.2166666666999999</v>
      </c>
      <c r="C81" s="12">
        <v>0.88721589541000001</v>
      </c>
      <c r="D81" s="12">
        <f t="shared" si="2"/>
        <v>1.7264934498244882</v>
      </c>
    </row>
    <row r="82" spans="1:4">
      <c r="A82" s="14" t="s">
        <v>76</v>
      </c>
      <c r="B82" s="26">
        <v>1.2363333332999999</v>
      </c>
      <c r="C82" s="12">
        <v>0.88720907379000002</v>
      </c>
      <c r="D82" s="12">
        <f t="shared" si="2"/>
        <v>1.6990166189598774</v>
      </c>
    </row>
    <row r="83" spans="1:4">
      <c r="A83" s="14" t="s">
        <v>77</v>
      </c>
      <c r="B83" s="26">
        <v>1.246</v>
      </c>
      <c r="C83" s="12">
        <v>0.85053032002999995</v>
      </c>
      <c r="D83" s="12">
        <f t="shared" si="2"/>
        <v>1.6161400341260896</v>
      </c>
    </row>
    <row r="84" spans="1:4">
      <c r="A84" s="14" t="s">
        <v>78</v>
      </c>
      <c r="B84" s="26">
        <v>1.2586666666999999</v>
      </c>
      <c r="C84" s="12">
        <v>0.93529365716000001</v>
      </c>
      <c r="D84" s="12">
        <f t="shared" si="2"/>
        <v>1.7593185785525127</v>
      </c>
    </row>
    <row r="85" spans="1:4">
      <c r="A85" s="14" t="s">
        <v>79</v>
      </c>
      <c r="B85" s="26">
        <v>1.2803333333</v>
      </c>
      <c r="C85" s="12">
        <v>1.0986480063999999</v>
      </c>
      <c r="D85" s="12">
        <f t="shared" si="2"/>
        <v>2.0316212664402413</v>
      </c>
    </row>
    <row r="86" spans="1:4">
      <c r="A86" s="14" t="s">
        <v>80</v>
      </c>
      <c r="B86" s="26">
        <v>1.2929999999999999</v>
      </c>
      <c r="C86" s="12">
        <v>0.94418825917000004</v>
      </c>
      <c r="D86" s="12">
        <f t="shared" si="2"/>
        <v>1.7288897581448857</v>
      </c>
    </row>
    <row r="87" spans="1:4">
      <c r="A87" s="14" t="s">
        <v>81</v>
      </c>
      <c r="B87" s="26">
        <v>1.3153333332999999</v>
      </c>
      <c r="C87" s="12">
        <v>1.0194915669</v>
      </c>
      <c r="D87" s="12">
        <f t="shared" si="2"/>
        <v>1.8350801699727886</v>
      </c>
    </row>
    <row r="88" spans="1:4">
      <c r="A88" s="14" t="s">
        <v>82</v>
      </c>
      <c r="B88" s="26">
        <v>1.3376666666999999</v>
      </c>
      <c r="C88" s="12">
        <v>1.3004061866000001</v>
      </c>
      <c r="D88" s="12">
        <f t="shared" si="2"/>
        <v>2.301645067191866</v>
      </c>
    </row>
    <row r="89" spans="1:4">
      <c r="A89" s="14" t="s">
        <v>83</v>
      </c>
      <c r="B89" s="26">
        <v>1.3476666666999999</v>
      </c>
      <c r="C89" s="12">
        <v>1.1721897127000001</v>
      </c>
      <c r="D89" s="12">
        <f t="shared" si="2"/>
        <v>2.0593143684750927</v>
      </c>
    </row>
    <row r="90" spans="1:4">
      <c r="A90" s="14" t="s">
        <v>84</v>
      </c>
      <c r="B90" s="26">
        <v>1.3556666666999999</v>
      </c>
      <c r="C90" s="12">
        <v>0.97913538136</v>
      </c>
      <c r="D90" s="12">
        <f t="shared" si="2"/>
        <v>1.7100037280835858</v>
      </c>
    </row>
    <row r="91" spans="1:4">
      <c r="A91" s="14" t="s">
        <v>85</v>
      </c>
      <c r="B91" s="26">
        <v>1.3660000000000001</v>
      </c>
      <c r="C91" s="12">
        <v>0.93171838462000001</v>
      </c>
      <c r="D91" s="12">
        <f t="shared" si="2"/>
        <v>1.6148834971566648</v>
      </c>
    </row>
    <row r="92" spans="1:4">
      <c r="A92" s="14" t="s">
        <v>86</v>
      </c>
      <c r="B92" s="26">
        <v>1.3773333333</v>
      </c>
      <c r="C92" s="12">
        <v>1.0028983386000001</v>
      </c>
      <c r="D92" s="12">
        <f t="shared" si="2"/>
        <v>1.7239516620063846</v>
      </c>
    </row>
    <row r="93" spans="1:4">
      <c r="A93" s="14" t="s">
        <v>87</v>
      </c>
      <c r="B93" s="26">
        <v>1.3866666667000001</v>
      </c>
      <c r="C93" s="12">
        <v>0.97457252389000004</v>
      </c>
      <c r="D93" s="12">
        <f t="shared" si="2"/>
        <v>1.6639846587053035</v>
      </c>
    </row>
    <row r="94" spans="1:4">
      <c r="A94" s="14" t="s">
        <v>88</v>
      </c>
      <c r="B94" s="26">
        <v>1.3973333333</v>
      </c>
      <c r="C94" s="12">
        <v>0.95223003170999998</v>
      </c>
      <c r="D94" s="12">
        <f t="shared" si="2"/>
        <v>1.6134261281609159</v>
      </c>
    </row>
    <row r="95" spans="1:4">
      <c r="A95" s="14" t="s">
        <v>89</v>
      </c>
      <c r="B95" s="26">
        <v>1.4079999999999999</v>
      </c>
      <c r="C95" s="12">
        <v>0.94497635126000001</v>
      </c>
      <c r="D95" s="12">
        <f t="shared" si="2"/>
        <v>1.5890059228587134</v>
      </c>
    </row>
    <row r="96" spans="1:4">
      <c r="A96" s="14" t="s">
        <v>90</v>
      </c>
      <c r="B96" s="26">
        <v>1.4203333332999999</v>
      </c>
      <c r="C96" s="12">
        <v>0.97257196798000001</v>
      </c>
      <c r="D96" s="12">
        <f t="shared" ref="D96:D159" si="3">C96*$B$193/B96</f>
        <v>1.621207854502474</v>
      </c>
    </row>
    <row r="97" spans="1:4">
      <c r="A97" s="14" t="s">
        <v>91</v>
      </c>
      <c r="B97" s="26">
        <v>1.4306666667000001</v>
      </c>
      <c r="C97" s="12">
        <v>0.97299705407000003</v>
      </c>
      <c r="D97" s="12">
        <f t="shared" si="3"/>
        <v>1.6102017617754898</v>
      </c>
    </row>
    <row r="98" spans="1:4">
      <c r="A98" s="14" t="s">
        <v>92</v>
      </c>
      <c r="B98" s="26">
        <v>1.4410000000000001</v>
      </c>
      <c r="C98" s="12">
        <v>0.96418998059000005</v>
      </c>
      <c r="D98" s="12">
        <f t="shared" si="3"/>
        <v>1.5841848805725194</v>
      </c>
    </row>
    <row r="99" spans="1:4">
      <c r="A99" s="14" t="s">
        <v>93</v>
      </c>
      <c r="B99" s="26">
        <v>1.4476666667</v>
      </c>
      <c r="C99" s="12">
        <v>0.91632136162</v>
      </c>
      <c r="D99" s="12">
        <f t="shared" si="3"/>
        <v>1.4986025497076139</v>
      </c>
    </row>
    <row r="100" spans="1:4">
      <c r="A100" s="14" t="s">
        <v>94</v>
      </c>
      <c r="B100" s="26">
        <v>1.4596666667</v>
      </c>
      <c r="C100" s="12">
        <v>0.92065176935000004</v>
      </c>
      <c r="D100" s="12">
        <f t="shared" si="3"/>
        <v>1.4933064205202105</v>
      </c>
    </row>
    <row r="101" spans="1:4">
      <c r="A101" s="14" t="s">
        <v>95</v>
      </c>
      <c r="B101" s="26">
        <v>1.4670000000000001</v>
      </c>
      <c r="C101" s="12">
        <v>0.95124020378999996</v>
      </c>
      <c r="D101" s="12">
        <f t="shared" si="3"/>
        <v>1.5352083156455223</v>
      </c>
    </row>
    <row r="102" spans="1:4">
      <c r="A102" s="14" t="s">
        <v>96</v>
      </c>
      <c r="B102" s="26">
        <v>1.4753333333</v>
      </c>
      <c r="C102" s="12">
        <v>0.92116059073000001</v>
      </c>
      <c r="D102" s="12">
        <f t="shared" si="3"/>
        <v>1.4782654457962578</v>
      </c>
    </row>
    <row r="103" spans="1:4">
      <c r="A103" s="14" t="s">
        <v>97</v>
      </c>
      <c r="B103" s="26">
        <v>1.4890000000000001</v>
      </c>
      <c r="C103" s="12">
        <v>0.89512473336999998</v>
      </c>
      <c r="D103" s="12">
        <f t="shared" si="3"/>
        <v>1.4232988233568917</v>
      </c>
    </row>
    <row r="104" spans="1:4">
      <c r="A104" s="14" t="s">
        <v>98</v>
      </c>
      <c r="B104" s="26">
        <v>1.4976666667</v>
      </c>
      <c r="C104" s="12">
        <v>0.89535335895000001</v>
      </c>
      <c r="D104" s="12">
        <f t="shared" si="3"/>
        <v>1.4154239308809382</v>
      </c>
    </row>
    <row r="105" spans="1:4">
      <c r="A105" s="14" t="s">
        <v>99</v>
      </c>
      <c r="B105" s="26">
        <v>1.5086666666999999</v>
      </c>
      <c r="C105" s="12">
        <v>0.91167343609999996</v>
      </c>
      <c r="D105" s="12">
        <f t="shared" si="3"/>
        <v>1.4307153494622533</v>
      </c>
    </row>
    <row r="106" spans="1:4">
      <c r="A106" s="14" t="s">
        <v>100</v>
      </c>
      <c r="B106" s="26">
        <v>1.5209999999999999</v>
      </c>
      <c r="C106" s="12">
        <v>0.89886050106000004</v>
      </c>
      <c r="D106" s="12">
        <f t="shared" si="3"/>
        <v>1.3991694471707099</v>
      </c>
    </row>
    <row r="107" spans="1:4">
      <c r="A107" s="14" t="s">
        <v>101</v>
      </c>
      <c r="B107" s="26">
        <v>1.5286666667</v>
      </c>
      <c r="C107" s="12">
        <v>0.87756214455000003</v>
      </c>
      <c r="D107" s="12">
        <f t="shared" si="3"/>
        <v>1.3591654173692154</v>
      </c>
    </row>
    <row r="108" spans="1:4">
      <c r="A108" s="14" t="s">
        <v>102</v>
      </c>
      <c r="B108" s="26">
        <v>1.5369999999999999</v>
      </c>
      <c r="C108" s="12">
        <v>0.88912954448000003</v>
      </c>
      <c r="D108" s="12">
        <f t="shared" si="3"/>
        <v>1.3696146875299813</v>
      </c>
    </row>
    <row r="109" spans="1:4">
      <c r="A109" s="14" t="s">
        <v>103</v>
      </c>
      <c r="B109" s="26">
        <v>1.5506666667</v>
      </c>
      <c r="C109" s="12">
        <v>1.0084884703999999</v>
      </c>
      <c r="D109" s="12">
        <f t="shared" si="3"/>
        <v>1.539783696175983</v>
      </c>
    </row>
    <row r="110" spans="1:4">
      <c r="A110" s="14" t="s">
        <v>104</v>
      </c>
      <c r="B110" s="26">
        <v>1.5640000000000001</v>
      </c>
      <c r="C110" s="12">
        <v>1.0297861765</v>
      </c>
      <c r="D110" s="12">
        <f t="shared" si="3"/>
        <v>1.5588974250411387</v>
      </c>
    </row>
    <row r="111" spans="1:4">
      <c r="A111" s="14" t="s">
        <v>105</v>
      </c>
      <c r="B111" s="26">
        <v>1.573</v>
      </c>
      <c r="C111" s="12">
        <v>0.95117790411000003</v>
      </c>
      <c r="D111" s="12">
        <f t="shared" si="3"/>
        <v>1.4316612197733067</v>
      </c>
    </row>
    <row r="112" spans="1:4">
      <c r="A112" s="14" t="s">
        <v>106</v>
      </c>
      <c r="B112" s="26">
        <v>1.5866666667</v>
      </c>
      <c r="C112" s="12">
        <v>1.0972637257</v>
      </c>
      <c r="D112" s="12">
        <f t="shared" si="3"/>
        <v>1.6373161848720936</v>
      </c>
    </row>
    <row r="113" spans="1:4">
      <c r="A113" s="14" t="s">
        <v>107</v>
      </c>
      <c r="B113" s="26">
        <v>1.5963333333</v>
      </c>
      <c r="C113" s="12">
        <v>1.1170015576000001</v>
      </c>
      <c r="D113" s="12">
        <f t="shared" si="3"/>
        <v>1.6566754139609337</v>
      </c>
    </row>
    <row r="114" spans="1:4">
      <c r="A114" s="14" t="s">
        <v>108</v>
      </c>
      <c r="B114" s="26">
        <v>1.6</v>
      </c>
      <c r="C114" s="12">
        <v>1.0282046018</v>
      </c>
      <c r="D114" s="12">
        <f t="shared" si="3"/>
        <v>1.521481903746293</v>
      </c>
    </row>
    <row r="115" spans="1:4">
      <c r="A115" s="14" t="s">
        <v>109</v>
      </c>
      <c r="B115" s="26">
        <v>1.6080000000000001</v>
      </c>
      <c r="C115" s="12">
        <v>0.94881506149999995</v>
      </c>
      <c r="D115" s="12">
        <f t="shared" si="3"/>
        <v>1.3970204270628301</v>
      </c>
    </row>
    <row r="116" spans="1:4">
      <c r="A116" s="14" t="s">
        <v>110</v>
      </c>
      <c r="B116" s="26">
        <v>1.6166666667</v>
      </c>
      <c r="C116" s="12">
        <v>0.96992385098</v>
      </c>
      <c r="D116" s="12">
        <f t="shared" si="3"/>
        <v>1.4204448804060581</v>
      </c>
    </row>
    <row r="117" spans="1:4">
      <c r="A117" s="14" t="s">
        <v>111</v>
      </c>
      <c r="B117" s="26">
        <v>1.62</v>
      </c>
      <c r="C117" s="12">
        <v>0.94995127525</v>
      </c>
      <c r="D117" s="12">
        <f t="shared" si="3"/>
        <v>1.388332678749536</v>
      </c>
    </row>
    <row r="118" spans="1:4">
      <c r="A118" s="14" t="s">
        <v>112</v>
      </c>
      <c r="B118" s="26">
        <v>1.6253333333</v>
      </c>
      <c r="C118" s="12">
        <v>0.89844133309999996</v>
      </c>
      <c r="D118" s="12">
        <f t="shared" si="3"/>
        <v>1.3087434226680801</v>
      </c>
    </row>
    <row r="119" spans="1:4">
      <c r="A119" s="14" t="s">
        <v>113</v>
      </c>
      <c r="B119" s="26">
        <v>1.6336666666999999</v>
      </c>
      <c r="C119" s="12">
        <v>0.83930482945999996</v>
      </c>
      <c r="D119" s="12">
        <f t="shared" si="3"/>
        <v>1.2163638512711532</v>
      </c>
    </row>
    <row r="120" spans="1:4">
      <c r="A120" s="14" t="s">
        <v>114</v>
      </c>
      <c r="B120" s="26">
        <v>1.6413333333</v>
      </c>
      <c r="C120" s="12">
        <v>0.83343600641000004</v>
      </c>
      <c r="D120" s="12">
        <f t="shared" si="3"/>
        <v>1.202216544395015</v>
      </c>
    </row>
    <row r="121" spans="1:4">
      <c r="A121" s="14" t="s">
        <v>115</v>
      </c>
      <c r="B121" s="26">
        <v>1.6473333333</v>
      </c>
      <c r="C121" s="12">
        <v>0.83025642035000002</v>
      </c>
      <c r="D121" s="12">
        <f t="shared" si="3"/>
        <v>1.1932679801630395</v>
      </c>
    </row>
    <row r="122" spans="1:4">
      <c r="A122" s="14" t="s">
        <v>116</v>
      </c>
      <c r="B122" s="26">
        <v>1.6596666667</v>
      </c>
      <c r="C122" s="12">
        <v>0.85027722939999995</v>
      </c>
      <c r="D122" s="12">
        <f t="shared" si="3"/>
        <v>1.2129611970015857</v>
      </c>
    </row>
    <row r="123" spans="1:4">
      <c r="A123" s="14" t="s">
        <v>117</v>
      </c>
      <c r="B123" s="26">
        <v>1.6719999999999999</v>
      </c>
      <c r="C123" s="12">
        <v>0.89150886605000002</v>
      </c>
      <c r="D123" s="12">
        <f t="shared" si="3"/>
        <v>1.2623989486882679</v>
      </c>
    </row>
    <row r="124" spans="1:4">
      <c r="A124" s="14" t="s">
        <v>118</v>
      </c>
      <c r="B124" s="26">
        <v>1.6843333332999999</v>
      </c>
      <c r="C124" s="12">
        <v>1.0360352735</v>
      </c>
      <c r="D124" s="12">
        <f t="shared" si="3"/>
        <v>1.4563096560709496</v>
      </c>
    </row>
    <row r="125" spans="1:4">
      <c r="A125" s="14" t="s">
        <v>119</v>
      </c>
      <c r="B125" s="26">
        <v>1.7010000000000001</v>
      </c>
      <c r="C125" s="12">
        <v>1.3841300967000001</v>
      </c>
      <c r="D125" s="12">
        <f t="shared" si="3"/>
        <v>1.9265479789337683</v>
      </c>
    </row>
    <row r="126" spans="1:4">
      <c r="A126" s="14" t="s">
        <v>120</v>
      </c>
      <c r="B126" s="26">
        <v>1.7143333332999999</v>
      </c>
      <c r="C126" s="12">
        <v>1.2673490735999999</v>
      </c>
      <c r="D126" s="12">
        <f t="shared" si="3"/>
        <v>1.7502827508959329</v>
      </c>
    </row>
    <row r="127" spans="1:4">
      <c r="A127" s="14" t="s">
        <v>121</v>
      </c>
      <c r="B127" s="26">
        <v>1.73</v>
      </c>
      <c r="C127" s="12">
        <v>1.3062562856</v>
      </c>
      <c r="D127" s="12">
        <f t="shared" si="3"/>
        <v>1.7876789273114717</v>
      </c>
    </row>
    <row r="128" spans="1:4">
      <c r="A128" s="14" t="s">
        <v>122</v>
      </c>
      <c r="B128" s="26">
        <v>1.7423333333</v>
      </c>
      <c r="C128" s="12">
        <v>1.4933908174999999</v>
      </c>
      <c r="D128" s="12">
        <f t="shared" si="3"/>
        <v>2.0293149832996398</v>
      </c>
    </row>
    <row r="129" spans="1:4">
      <c r="A129" s="14" t="s">
        <v>123</v>
      </c>
      <c r="B129" s="26">
        <v>1.7589999999999999</v>
      </c>
      <c r="C129" s="12">
        <v>1.4605444974999999</v>
      </c>
      <c r="D129" s="12">
        <f t="shared" si="3"/>
        <v>1.9658762871029078</v>
      </c>
    </row>
    <row r="130" spans="1:4">
      <c r="A130" s="14" t="s">
        <v>124</v>
      </c>
      <c r="B130" s="26">
        <v>1.7713333333000001</v>
      </c>
      <c r="C130" s="12">
        <v>1.3471736356999999</v>
      </c>
      <c r="D130" s="12">
        <f t="shared" si="3"/>
        <v>1.8006549963689467</v>
      </c>
    </row>
    <row r="131" spans="1:4">
      <c r="A131" s="14" t="s">
        <v>125</v>
      </c>
      <c r="B131" s="26">
        <v>1.7763333333</v>
      </c>
      <c r="C131" s="12">
        <v>1.2600649799999999</v>
      </c>
      <c r="D131" s="12">
        <f t="shared" si="3"/>
        <v>1.6794833662867907</v>
      </c>
    </row>
    <row r="132" spans="1:4">
      <c r="A132" s="14" t="s">
        <v>126</v>
      </c>
      <c r="B132" s="26">
        <v>1.7749999999999999</v>
      </c>
      <c r="C132" s="12">
        <v>1.1730042249999999</v>
      </c>
      <c r="D132" s="12">
        <f t="shared" si="3"/>
        <v>1.5646184592026195</v>
      </c>
    </row>
    <row r="133" spans="1:4">
      <c r="A133" s="14" t="s">
        <v>127</v>
      </c>
      <c r="B133" s="26">
        <v>1.7806666667</v>
      </c>
      <c r="C133" s="12">
        <v>1.1183458798999999</v>
      </c>
      <c r="D133" s="12">
        <f t="shared" si="3"/>
        <v>1.4869649916471703</v>
      </c>
    </row>
    <row r="134" spans="1:4">
      <c r="A134" s="14" t="s">
        <v>128</v>
      </c>
      <c r="B134" s="26">
        <v>1.7946666667</v>
      </c>
      <c r="C134" s="12">
        <v>1.153460623</v>
      </c>
      <c r="D134" s="12">
        <f t="shared" si="3"/>
        <v>1.5216900725484801</v>
      </c>
    </row>
    <row r="135" spans="1:4">
      <c r="A135" s="14" t="s">
        <v>129</v>
      </c>
      <c r="B135" s="26">
        <v>1.8043333333</v>
      </c>
      <c r="C135" s="12">
        <v>1.1456987785999999</v>
      </c>
      <c r="D135" s="12">
        <f t="shared" si="3"/>
        <v>1.5033527918367633</v>
      </c>
    </row>
    <row r="136" spans="1:4">
      <c r="A136" s="14" t="s">
        <v>130</v>
      </c>
      <c r="B136" s="26">
        <v>1.8149999999999999</v>
      </c>
      <c r="C136" s="12">
        <v>1.2357705594999999</v>
      </c>
      <c r="D136" s="12">
        <f t="shared" si="3"/>
        <v>1.6120126512665802</v>
      </c>
    </row>
    <row r="137" spans="1:4">
      <c r="A137" s="14" t="s">
        <v>131</v>
      </c>
      <c r="B137" s="26">
        <v>1.8336666666999999</v>
      </c>
      <c r="C137" s="12">
        <v>1.5793749051999999</v>
      </c>
      <c r="D137" s="12">
        <f t="shared" si="3"/>
        <v>2.0392575254867009</v>
      </c>
    </row>
    <row r="138" spans="1:4">
      <c r="A138" s="14" t="s">
        <v>132</v>
      </c>
      <c r="B138" s="26">
        <v>1.8306666667</v>
      </c>
      <c r="C138" s="12">
        <v>1.4016812891999999</v>
      </c>
      <c r="D138" s="12">
        <f t="shared" si="3"/>
        <v>1.8127888984860296</v>
      </c>
    </row>
    <row r="139" spans="1:4">
      <c r="A139" s="14" t="s">
        <v>133</v>
      </c>
      <c r="B139" s="26">
        <v>1.8443333333</v>
      </c>
      <c r="C139" s="12">
        <v>1.2821180691</v>
      </c>
      <c r="D139" s="12">
        <f t="shared" si="3"/>
        <v>1.6458711627042877</v>
      </c>
    </row>
    <row r="140" spans="1:4">
      <c r="A140" s="14" t="s">
        <v>134</v>
      </c>
      <c r="B140" s="26">
        <v>1.8513333332999999</v>
      </c>
      <c r="C140" s="12">
        <v>1.3334570358</v>
      </c>
      <c r="D140" s="12">
        <f t="shared" si="3"/>
        <v>1.7053033186575668</v>
      </c>
    </row>
    <row r="141" spans="1:4">
      <c r="A141" s="14" t="s">
        <v>135</v>
      </c>
      <c r="B141" s="26">
        <v>1.867</v>
      </c>
      <c r="C141" s="12">
        <v>1.533138782</v>
      </c>
      <c r="D141" s="12">
        <f t="shared" si="3"/>
        <v>1.9442154158706522</v>
      </c>
    </row>
    <row r="142" spans="1:4">
      <c r="A142" s="14" t="s">
        <v>136</v>
      </c>
      <c r="B142" s="26">
        <v>1.8816666666999999</v>
      </c>
      <c r="C142" s="12">
        <v>1.5283498156999999</v>
      </c>
      <c r="D142" s="12">
        <f t="shared" si="3"/>
        <v>1.9230355288689058</v>
      </c>
    </row>
    <row r="143" spans="1:4">
      <c r="A143" s="14" t="s">
        <v>137</v>
      </c>
      <c r="B143" s="26">
        <v>1.8936666666999999</v>
      </c>
      <c r="C143" s="12">
        <v>1.6081544824</v>
      </c>
      <c r="D143" s="12">
        <f t="shared" si="3"/>
        <v>2.0106267753228262</v>
      </c>
    </row>
    <row r="144" spans="1:4">
      <c r="A144" s="14" t="s">
        <v>138</v>
      </c>
      <c r="B144" s="26">
        <v>1.9139999999999999</v>
      </c>
      <c r="C144" s="12">
        <v>1.9111062217999999</v>
      </c>
      <c r="D144" s="12">
        <f t="shared" si="3"/>
        <v>2.3640144326522199</v>
      </c>
    </row>
    <row r="145" spans="1:4">
      <c r="A145" s="14" t="s">
        <v>139</v>
      </c>
      <c r="B145" s="26">
        <v>1.9236666667</v>
      </c>
      <c r="C145" s="12">
        <v>1.9589998</v>
      </c>
      <c r="D145" s="12">
        <f t="shared" si="3"/>
        <v>2.4110810114715808</v>
      </c>
    </row>
    <row r="146" spans="1:4">
      <c r="A146" s="14" t="s">
        <v>140</v>
      </c>
      <c r="B146" s="26">
        <v>1.9366666667000001</v>
      </c>
      <c r="C146" s="12">
        <v>2.0733925500999999</v>
      </c>
      <c r="D146" s="12">
        <f t="shared" si="3"/>
        <v>2.5347427338263171</v>
      </c>
    </row>
    <row r="147" spans="1:4">
      <c r="A147" s="14" t="s">
        <v>141</v>
      </c>
      <c r="B147" s="26">
        <v>1.966</v>
      </c>
      <c r="C147" s="12">
        <v>2.3589164782999998</v>
      </c>
      <c r="D147" s="12">
        <f t="shared" si="3"/>
        <v>2.8407713634405951</v>
      </c>
    </row>
    <row r="148" spans="1:4">
      <c r="A148" s="14" t="s">
        <v>142</v>
      </c>
      <c r="B148" s="26">
        <v>1.9843333332999999</v>
      </c>
      <c r="C148" s="12">
        <v>2.4772255859999999</v>
      </c>
      <c r="D148" s="12">
        <f t="shared" si="3"/>
        <v>2.9556850835672464</v>
      </c>
    </row>
    <row r="149" spans="1:4">
      <c r="A149" s="14" t="s">
        <v>143</v>
      </c>
      <c r="B149" s="26">
        <v>1.9946666666999999</v>
      </c>
      <c r="C149" s="12">
        <v>2.4231858371000001</v>
      </c>
      <c r="D149" s="12">
        <f t="shared" si="3"/>
        <v>2.8762300712100917</v>
      </c>
    </row>
    <row r="150" spans="1:4">
      <c r="A150" s="14" t="s">
        <v>144</v>
      </c>
      <c r="B150" s="26">
        <v>2.0126666666999999</v>
      </c>
      <c r="C150" s="12">
        <v>2.5523196097</v>
      </c>
      <c r="D150" s="12">
        <f t="shared" si="3"/>
        <v>3.0024130145286425</v>
      </c>
    </row>
    <row r="151" spans="1:4">
      <c r="A151" s="14" t="s">
        <v>145</v>
      </c>
      <c r="B151" s="26">
        <v>2.0316666667000001</v>
      </c>
      <c r="C151" s="12">
        <v>2.5926133375</v>
      </c>
      <c r="D151" s="12">
        <f t="shared" si="3"/>
        <v>3.0212907869159631</v>
      </c>
    </row>
    <row r="152" spans="1:4">
      <c r="A152" s="14" t="s">
        <v>146</v>
      </c>
      <c r="B152" s="26">
        <v>2.0233333333000001</v>
      </c>
      <c r="C152" s="12">
        <v>2.4136356376000001</v>
      </c>
      <c r="D152" s="12">
        <f t="shared" si="3"/>
        <v>2.8243044088280449</v>
      </c>
    </row>
    <row r="153" spans="1:4">
      <c r="A153" s="14" t="s">
        <v>147</v>
      </c>
      <c r="B153" s="26">
        <v>2.0431699999999999</v>
      </c>
      <c r="C153" s="12">
        <v>2.4298482577999998</v>
      </c>
      <c r="D153" s="12">
        <f t="shared" si="3"/>
        <v>2.8156708233175567</v>
      </c>
    </row>
    <row r="154" spans="1:4">
      <c r="A154" s="14" t="s">
        <v>148</v>
      </c>
      <c r="B154" s="26">
        <v>2.0663100000000001</v>
      </c>
      <c r="C154" s="12">
        <v>2.560215828</v>
      </c>
      <c r="D154" s="12">
        <f t="shared" si="3"/>
        <v>2.9335151226475364</v>
      </c>
    </row>
    <row r="155" spans="1:4">
      <c r="A155" s="14" t="s">
        <v>149</v>
      </c>
      <c r="B155" s="26">
        <v>2.0793900000000001</v>
      </c>
      <c r="C155" s="12">
        <v>2.6536648478</v>
      </c>
      <c r="D155" s="12">
        <f t="shared" si="3"/>
        <v>3.0214634924964501</v>
      </c>
    </row>
    <row r="156" spans="1:4">
      <c r="A156" s="14" t="s">
        <v>150</v>
      </c>
      <c r="B156" s="26">
        <v>2.1048966667000002</v>
      </c>
      <c r="C156" s="12">
        <v>3.1297158138999999</v>
      </c>
      <c r="D156" s="12">
        <f t="shared" si="3"/>
        <v>3.5203136096518177</v>
      </c>
    </row>
    <row r="157" spans="1:4">
      <c r="A157" s="14" t="s">
        <v>151</v>
      </c>
      <c r="B157" s="26">
        <v>2.1276966666999999</v>
      </c>
      <c r="C157" s="12">
        <v>3.4373400967999999</v>
      </c>
      <c r="D157" s="12">
        <f t="shared" si="3"/>
        <v>3.8248994400904279</v>
      </c>
    </row>
    <row r="158" spans="1:4">
      <c r="A158" s="14" t="s">
        <v>152</v>
      </c>
      <c r="B158" s="26">
        <v>2.1553766667000001</v>
      </c>
      <c r="C158" s="12">
        <v>4.1485631010999997</v>
      </c>
      <c r="D158" s="12">
        <f t="shared" si="3"/>
        <v>4.5570285966879043</v>
      </c>
    </row>
    <row r="159" spans="1:4">
      <c r="A159" s="14" t="s">
        <v>153</v>
      </c>
      <c r="B159" s="26">
        <v>2.1886100000000002</v>
      </c>
      <c r="C159" s="12">
        <v>4.2422574504000004</v>
      </c>
      <c r="D159" s="12">
        <f t="shared" si="3"/>
        <v>4.5891882455176294</v>
      </c>
    </row>
    <row r="160" spans="1:4">
      <c r="A160" s="14" t="s">
        <v>154</v>
      </c>
      <c r="B160" s="26">
        <v>2.1384866667</v>
      </c>
      <c r="C160" s="12">
        <v>2.96154685</v>
      </c>
      <c r="D160" s="12">
        <f t="shared" ref="D160:D192" si="4">C160*$B$193/B160</f>
        <v>3.2788329532112765</v>
      </c>
    </row>
    <row r="161" spans="1:4">
      <c r="A161" s="14" t="s">
        <v>155</v>
      </c>
      <c r="B161" s="26">
        <v>2.1237766667</v>
      </c>
      <c r="C161" s="12">
        <v>2.4403049689</v>
      </c>
      <c r="D161" s="12">
        <f t="shared" si="4"/>
        <v>2.7204609096281991</v>
      </c>
    </row>
    <row r="162" spans="1:4">
      <c r="A162" s="14" t="s">
        <v>156</v>
      </c>
      <c r="B162" s="26">
        <v>2.1350699999999998</v>
      </c>
      <c r="C162" s="12">
        <v>2.3741208598000001</v>
      </c>
      <c r="D162" s="12">
        <f t="shared" si="4"/>
        <v>2.6326791641198284</v>
      </c>
    </row>
    <row r="163" spans="1:4">
      <c r="A163" s="14" t="s">
        <v>157</v>
      </c>
      <c r="B163" s="26">
        <v>2.1534399999999998</v>
      </c>
      <c r="C163" s="12">
        <v>2.5241972577</v>
      </c>
      <c r="D163" s="12">
        <f t="shared" si="4"/>
        <v>2.7752221014502259</v>
      </c>
    </row>
    <row r="164" spans="1:4">
      <c r="A164" s="14" t="s">
        <v>158</v>
      </c>
      <c r="B164" s="26">
        <v>2.1703000000000001</v>
      </c>
      <c r="C164" s="12">
        <v>2.7428503342999999</v>
      </c>
      <c r="D164" s="12">
        <f t="shared" si="4"/>
        <v>2.9921927818212568</v>
      </c>
    </row>
    <row r="165" spans="1:4">
      <c r="A165" s="14" t="s">
        <v>159</v>
      </c>
      <c r="B165" s="26">
        <v>2.1734066667</v>
      </c>
      <c r="C165" s="12">
        <v>2.9261534042999999</v>
      </c>
      <c r="D165" s="12">
        <f t="shared" si="4"/>
        <v>3.1875963892295047</v>
      </c>
    </row>
    <row r="166" spans="1:4">
      <c r="A166" s="14" t="s">
        <v>160</v>
      </c>
      <c r="B166" s="26">
        <v>2.1732</v>
      </c>
      <c r="C166" s="12">
        <v>2.9169175513000001</v>
      </c>
      <c r="D166" s="12">
        <f t="shared" si="4"/>
        <v>3.1778375174639115</v>
      </c>
    </row>
    <row r="167" spans="1:4">
      <c r="A167" s="14" t="s">
        <v>161</v>
      </c>
      <c r="B167" s="26">
        <v>2.1798999999999999</v>
      </c>
      <c r="C167" s="12">
        <v>2.8169051159</v>
      </c>
      <c r="D167" s="12">
        <f t="shared" si="4"/>
        <v>3.059446603502062</v>
      </c>
    </row>
    <row r="168" spans="1:4">
      <c r="A168" s="14" t="s">
        <v>162</v>
      </c>
      <c r="B168" s="26">
        <v>2.1966833333000002</v>
      </c>
      <c r="C168" s="12">
        <v>3.0990293544999998</v>
      </c>
      <c r="D168" s="12">
        <f t="shared" si="4"/>
        <v>3.3401461167894371</v>
      </c>
    </row>
    <row r="169" spans="1:4">
      <c r="A169" s="14" t="s">
        <v>163</v>
      </c>
      <c r="B169" s="26">
        <v>2.2195100000000001</v>
      </c>
      <c r="C169" s="12">
        <v>3.5825323055</v>
      </c>
      <c r="D169" s="12">
        <f t="shared" si="4"/>
        <v>3.8215561053151221</v>
      </c>
    </row>
    <row r="170" spans="1:4">
      <c r="A170" s="14" t="s">
        <v>164</v>
      </c>
      <c r="B170" s="26">
        <v>2.2465466667</v>
      </c>
      <c r="C170" s="12">
        <v>3.9271274779000001</v>
      </c>
      <c r="D170" s="12">
        <f t="shared" si="4"/>
        <v>4.1387270479312903</v>
      </c>
    </row>
    <row r="171" spans="1:4">
      <c r="A171" s="14" t="s">
        <v>165</v>
      </c>
      <c r="B171" s="26">
        <v>2.2612533333</v>
      </c>
      <c r="C171" s="12">
        <v>3.6679251863000002</v>
      </c>
      <c r="D171" s="12">
        <f t="shared" si="4"/>
        <v>3.8404178495380625</v>
      </c>
    </row>
    <row r="172" spans="1:4">
      <c r="A172" s="14" t="s">
        <v>166</v>
      </c>
      <c r="B172" s="26">
        <v>2.2699666666999998</v>
      </c>
      <c r="C172" s="12">
        <v>3.6571343871000002</v>
      </c>
      <c r="D172" s="12">
        <f t="shared" si="4"/>
        <v>3.8144214005922952</v>
      </c>
    </row>
    <row r="173" spans="1:4">
      <c r="A173" s="14" t="s">
        <v>213</v>
      </c>
      <c r="B173" s="26">
        <v>2.2817866667</v>
      </c>
      <c r="C173" s="12">
        <v>3.7808222506</v>
      </c>
      <c r="D173" s="12">
        <f t="shared" ref="D173:D188" si="5">C173*$B$193/B173</f>
        <v>3.9230013069245255</v>
      </c>
    </row>
    <row r="174" spans="1:4">
      <c r="A174" s="14" t="s">
        <v>214</v>
      </c>
      <c r="B174" s="26">
        <v>2.2896433332999999</v>
      </c>
      <c r="C174" s="12">
        <v>3.7406960598999999</v>
      </c>
      <c r="D174" s="12">
        <f t="shared" si="5"/>
        <v>3.8680476642090467</v>
      </c>
    </row>
    <row r="175" spans="1:4">
      <c r="A175" s="14" t="s">
        <v>215</v>
      </c>
      <c r="B175" s="26">
        <v>2.2993899999999998</v>
      </c>
      <c r="C175" s="12">
        <v>3.6707314213000002</v>
      </c>
      <c r="D175" s="12">
        <f t="shared" si="5"/>
        <v>3.7796118486561014</v>
      </c>
    </row>
    <row r="176" spans="1:4">
      <c r="A176" s="18" t="s">
        <v>216</v>
      </c>
      <c r="B176" s="26">
        <v>2.3131366667000002</v>
      </c>
      <c r="C176" s="12">
        <v>3.8456542986</v>
      </c>
      <c r="D176" s="12">
        <f t="shared" si="5"/>
        <v>3.9361911358350472</v>
      </c>
    </row>
    <row r="177" spans="1:5">
      <c r="A177" s="14" t="s">
        <v>243</v>
      </c>
      <c r="B177" s="26">
        <v>2.3199833333000002</v>
      </c>
      <c r="C177" s="12">
        <v>3.8927028074000001</v>
      </c>
      <c r="D177" s="12">
        <f t="shared" si="5"/>
        <v>3.9725888019522331</v>
      </c>
    </row>
    <row r="178" spans="1:5">
      <c r="A178" s="14" t="s">
        <v>244</v>
      </c>
      <c r="B178" s="26">
        <v>2.3223033332999998</v>
      </c>
      <c r="C178" s="12">
        <v>3.6475955708000001</v>
      </c>
      <c r="D178" s="12">
        <f t="shared" si="5"/>
        <v>3.7187327185122014</v>
      </c>
    </row>
    <row r="179" spans="1:5">
      <c r="A179" s="14" t="s">
        <v>245</v>
      </c>
      <c r="B179" s="26">
        <v>2.3347600000000002</v>
      </c>
      <c r="C179" s="12">
        <v>3.6552038085</v>
      </c>
      <c r="D179" s="12">
        <f t="shared" si="5"/>
        <v>3.7066073625476483</v>
      </c>
      <c r="E179" s="10" t="s">
        <v>182</v>
      </c>
    </row>
    <row r="180" spans="1:5">
      <c r="A180" s="14" t="s">
        <v>246</v>
      </c>
      <c r="B180" s="26">
        <v>2.3413633332999999</v>
      </c>
      <c r="C180" s="12">
        <v>3.7261901185999999</v>
      </c>
      <c r="D180" s="12">
        <f t="shared" si="5"/>
        <v>3.7679352205547967</v>
      </c>
      <c r="E180" s="10" t="s">
        <v>183</v>
      </c>
    </row>
    <row r="181" spans="1:5">
      <c r="A181" s="14" t="s">
        <v>247</v>
      </c>
      <c r="B181" s="26">
        <v>2.3524733332999999</v>
      </c>
      <c r="C181" s="12">
        <v>3.9721093123000002</v>
      </c>
      <c r="D181" s="12">
        <f t="shared" si="5"/>
        <v>3.9976402886375735</v>
      </c>
      <c r="E181">
        <f>MAX('Heat Oil-M'!E463:E465)</f>
        <v>0</v>
      </c>
    </row>
    <row r="182" spans="1:5">
      <c r="A182" s="14" t="s">
        <v>248</v>
      </c>
      <c r="B182" s="26">
        <v>2.3700999999999999</v>
      </c>
      <c r="C182" s="12">
        <v>3.8154546227999999</v>
      </c>
      <c r="D182" s="12">
        <f t="shared" si="5"/>
        <v>3.8114203924786061</v>
      </c>
      <c r="E182">
        <f>MAX('Heat Oil-M'!E466:E468)</f>
        <v>0</v>
      </c>
    </row>
    <row r="183" spans="1:5">
      <c r="A183" s="14" t="s">
        <v>249</v>
      </c>
      <c r="B183" s="26">
        <v>2.3765666667000001</v>
      </c>
      <c r="C183" s="12">
        <v>3.6898247639999999</v>
      </c>
      <c r="D183" s="12">
        <f t="shared" si="5"/>
        <v>3.6758939249233284</v>
      </c>
      <c r="E183">
        <f>MAX('Heat Oil-M'!E469:E471)</f>
        <v>0</v>
      </c>
    </row>
    <row r="184" spans="1:5">
      <c r="A184" s="18" t="s">
        <v>250</v>
      </c>
      <c r="B184" s="26">
        <v>2.3728394486000002</v>
      </c>
      <c r="C184" s="12">
        <v>3.2279915111999999</v>
      </c>
      <c r="D184" s="12">
        <f t="shared" si="5"/>
        <v>3.2208556455335611</v>
      </c>
      <c r="E184">
        <f>MAX('Heat Oil-M'!E472:E474)</f>
        <v>1</v>
      </c>
    </row>
    <row r="185" spans="1:5">
      <c r="A185" s="14" t="s">
        <v>251</v>
      </c>
      <c r="B185" s="26">
        <v>2.3674520000000001</v>
      </c>
      <c r="C185" s="12">
        <v>2.6850365301000001</v>
      </c>
      <c r="D185" s="12">
        <f t="shared" si="5"/>
        <v>2.6851975788508402</v>
      </c>
      <c r="E185">
        <f>MAX('Heat Oil-M'!E475:E477)</f>
        <v>1</v>
      </c>
    </row>
    <row r="186" spans="1:5">
      <c r="A186" s="14" t="s">
        <v>252</v>
      </c>
      <c r="B186" s="26">
        <v>2.3738646666999998</v>
      </c>
      <c r="C186" s="12">
        <v>2.5667356683999998</v>
      </c>
      <c r="D186" s="12">
        <f t="shared" si="5"/>
        <v>2.5599555245656367</v>
      </c>
      <c r="E186">
        <f>MAX('Heat Oil-M'!E478:E480)</f>
        <v>1</v>
      </c>
    </row>
    <row r="187" spans="1:5">
      <c r="A187" s="14" t="s">
        <v>253</v>
      </c>
      <c r="B187" s="26">
        <v>2.3868529999999999</v>
      </c>
      <c r="C187" s="12">
        <v>2.5924604524000001</v>
      </c>
      <c r="D187" s="12">
        <f t="shared" si="5"/>
        <v>2.5715424503894986</v>
      </c>
      <c r="E187">
        <f>MAX('Heat Oil-M'!E481:E483)</f>
        <v>1</v>
      </c>
    </row>
    <row r="188" spans="1:5">
      <c r="A188" s="18" t="s">
        <v>254</v>
      </c>
      <c r="B188" s="26">
        <v>2.4026489999999998</v>
      </c>
      <c r="C188" s="12">
        <v>2.8381816344000002</v>
      </c>
      <c r="D188" s="12">
        <f t="shared" si="5"/>
        <v>2.7967721496213698</v>
      </c>
      <c r="E188">
        <f>MAX('Heat Oil-M'!E484:E486)</f>
        <v>1</v>
      </c>
    </row>
    <row r="189" spans="1:5">
      <c r="A189" s="14" t="s">
        <v>259</v>
      </c>
      <c r="B189" s="26">
        <v>2.4197316667000002</v>
      </c>
      <c r="C189" s="12">
        <v>3.0060897631999999</v>
      </c>
      <c r="D189" s="12">
        <f t="shared" si="4"/>
        <v>2.9413179092374691</v>
      </c>
      <c r="E189">
        <f>MAX('Heat Oil-M'!E487:E489)</f>
        <v>1</v>
      </c>
    </row>
    <row r="190" spans="1:5">
      <c r="A190" s="14" t="s">
        <v>260</v>
      </c>
      <c r="B190" s="26">
        <v>2.4332186667000002</v>
      </c>
      <c r="C190" s="12">
        <v>3.0340598714000002</v>
      </c>
      <c r="D190" s="12">
        <f t="shared" si="4"/>
        <v>2.9522303299233568</v>
      </c>
      <c r="E190">
        <f>MAX('Heat Oil-M'!E490:E492)</f>
        <v>1</v>
      </c>
    </row>
    <row r="191" spans="1:5">
      <c r="A191" s="14" t="s">
        <v>261</v>
      </c>
      <c r="B191" s="26">
        <v>2.4441606667000002</v>
      </c>
      <c r="C191" s="12">
        <v>3.0170090584999998</v>
      </c>
      <c r="D191" s="12">
        <f t="shared" si="4"/>
        <v>2.9224971345662345</v>
      </c>
      <c r="E191">
        <f>MAX('Heat Oil-M'!E493:E495)</f>
        <v>1</v>
      </c>
    </row>
    <row r="192" spans="1:5">
      <c r="A192" s="18" t="s">
        <v>262</v>
      </c>
      <c r="B192" s="26">
        <v>2.4556849999999999</v>
      </c>
      <c r="C192" s="12">
        <v>3.0654429094000002</v>
      </c>
      <c r="D192" s="12">
        <f t="shared" si="4"/>
        <v>2.9554785078859807</v>
      </c>
      <c r="E192">
        <f>MAX('Heat Oil-M'!E496:E498)</f>
        <v>1</v>
      </c>
    </row>
    <row r="193" spans="1:5">
      <c r="A193" s="15" t="str">
        <f>"Base CPI ("&amp;TEXT('Notes and Sources'!$G$7,"m/yyyy")&amp;")"</f>
        <v>Base CPI (1/2015)</v>
      </c>
      <c r="B193" s="28">
        <v>2.367594</v>
      </c>
      <c r="C193" s="16"/>
      <c r="D193" s="16"/>
      <c r="E193" s="20"/>
    </row>
    <row r="194" spans="1:5">
      <c r="A194" s="41" t="str">
        <f>A1&amp;" "&amp;TEXT(C1,"Mmmm yyyy")</f>
        <v>EIA Short-Term Energy Outlook, January 2015</v>
      </c>
      <c r="B194" s="41"/>
      <c r="C194" s="41"/>
      <c r="D194" s="41"/>
      <c r="E194" s="41"/>
    </row>
    <row r="195" spans="1:5">
      <c r="A195" s="36" t="s">
        <v>184</v>
      </c>
      <c r="B195" s="36"/>
      <c r="C195" s="36"/>
      <c r="D195" s="36"/>
      <c r="E195" s="36"/>
    </row>
    <row r="196" spans="1:5">
      <c r="A196" s="36" t="s">
        <v>207</v>
      </c>
      <c r="B196" s="36"/>
      <c r="C196" s="36"/>
      <c r="D196" s="36"/>
      <c r="E196" s="36"/>
    </row>
    <row r="197" spans="1:5">
      <c r="A197" s="36" t="str">
        <f>"Real Price ("&amp;TEXT($C$1,"mmm yyyy")&amp;" $)"</f>
        <v>Real Price (Jan 2015 $)</v>
      </c>
      <c r="B197" s="36"/>
      <c r="C197" s="36"/>
      <c r="D197" s="36"/>
      <c r="E197" s="36"/>
    </row>
    <row r="198" spans="1:5">
      <c r="A198" s="37" t="s">
        <v>167</v>
      </c>
      <c r="B198" s="37"/>
      <c r="C198" s="37"/>
      <c r="D198" s="37"/>
      <c r="E198" s="37"/>
    </row>
  </sheetData>
  <mergeCells count="8">
    <mergeCell ref="A198:E198"/>
    <mergeCell ref="A196:E196"/>
    <mergeCell ref="C39:D39"/>
    <mergeCell ref="A1:B1"/>
    <mergeCell ref="C1:D1"/>
    <mergeCell ref="A194:E194"/>
    <mergeCell ref="A195:E195"/>
    <mergeCell ref="A197:E197"/>
  </mergeCells>
  <phoneticPr fontId="3" type="noConversion"/>
  <conditionalFormatting sqref="B169:D170 B173:D174 B177:D178 B181:D192">
    <cfRule type="expression" dxfId="22" priority="1" stopIfTrue="1">
      <formula>$E169=1</formula>
    </cfRule>
  </conditionalFormatting>
  <conditionalFormatting sqref="B171:D172 B175:D176 B179:D180">
    <cfRule type="expression" dxfId="21" priority="2" stopIfTrue="1">
      <formula>#REF!=1</formula>
    </cfRule>
  </conditionalFormatting>
  <conditionalFormatting sqref="B179:D180">
    <cfRule type="expression" dxfId="20" priority="15" stopIfTrue="1">
      <formula>#REF!=1</formula>
    </cfRule>
  </conditionalFormatting>
  <hyperlinks>
    <hyperlink ref="A3" location="Contents!B4" display="Return to Contents"/>
    <hyperlink ref="A198" location="'Notes and Sources'!A7" display="See Notes and Sources for more information"/>
  </hyperlinks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4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2.75"/>
  <cols>
    <col min="1" max="4" width="17.85546875" customWidth="1"/>
  </cols>
  <sheetData>
    <row r="1" spans="1:4" ht="15.75">
      <c r="A1" s="39" t="s">
        <v>168</v>
      </c>
      <c r="B1" s="39"/>
      <c r="C1" s="40">
        <f>'Notes and Sources'!$G$7</f>
        <v>42017</v>
      </c>
      <c r="D1" s="40"/>
    </row>
    <row r="2" spans="1:4" ht="15.75">
      <c r="A2" s="11" t="s">
        <v>177</v>
      </c>
    </row>
    <row r="3" spans="1:4" ht="15.75">
      <c r="A3" s="29" t="s">
        <v>206</v>
      </c>
    </row>
    <row r="39" spans="1:4">
      <c r="B39" s="10" t="s">
        <v>17</v>
      </c>
      <c r="C39" s="38" t="s">
        <v>175</v>
      </c>
      <c r="D39" s="38"/>
    </row>
    <row r="40" spans="1:4">
      <c r="A40" s="1" t="s">
        <v>0</v>
      </c>
      <c r="B40" s="1" t="s">
        <v>18</v>
      </c>
      <c r="C40" s="1" t="s">
        <v>1</v>
      </c>
      <c r="D40" s="1" t="s">
        <v>2</v>
      </c>
    </row>
    <row r="41" spans="1:4">
      <c r="A41" s="13">
        <v>28795</v>
      </c>
      <c r="B41" s="26">
        <v>0.67500000000000004</v>
      </c>
      <c r="C41" s="12">
        <v>0.53300000000000003</v>
      </c>
      <c r="D41" s="12">
        <f t="shared" ref="D41:D54" si="0">C41*$B$499/B41</f>
        <v>1.8695223733333333</v>
      </c>
    </row>
    <row r="42" spans="1:4">
      <c r="A42" s="13">
        <v>28825</v>
      </c>
      <c r="B42" s="26">
        <v>0.67900000000000005</v>
      </c>
      <c r="C42" s="12">
        <v>0.54500000000000004</v>
      </c>
      <c r="D42" s="12">
        <f t="shared" si="0"/>
        <v>1.900351590574374</v>
      </c>
    </row>
    <row r="43" spans="1:4">
      <c r="A43" s="13">
        <v>28856</v>
      </c>
      <c r="B43" s="26">
        <v>0.68500000000000005</v>
      </c>
      <c r="C43" s="12">
        <v>0.55500000000000005</v>
      </c>
      <c r="D43" s="12">
        <f t="shared" si="0"/>
        <v>1.918269591240876</v>
      </c>
    </row>
    <row r="44" spans="1:4">
      <c r="A44" s="13">
        <v>28887</v>
      </c>
      <c r="B44" s="26">
        <v>0.69199999999999995</v>
      </c>
      <c r="C44" s="12">
        <v>0.57699999999999996</v>
      </c>
      <c r="D44" s="12">
        <f t="shared" si="0"/>
        <v>1.9741354595375722</v>
      </c>
    </row>
    <row r="45" spans="1:4">
      <c r="A45" s="13">
        <v>28915</v>
      </c>
      <c r="B45" s="26">
        <v>0.69899999999999995</v>
      </c>
      <c r="C45" s="12">
        <v>0.60499999999999998</v>
      </c>
      <c r="D45" s="12">
        <f t="shared" si="0"/>
        <v>2.0492051072961375</v>
      </c>
    </row>
    <row r="46" spans="1:4">
      <c r="A46" s="13">
        <v>28946</v>
      </c>
      <c r="B46" s="26">
        <v>0.70599999999999996</v>
      </c>
      <c r="C46" s="12">
        <v>0.627</v>
      </c>
      <c r="D46" s="12">
        <f t="shared" si="0"/>
        <v>2.102664926345609</v>
      </c>
    </row>
    <row r="47" spans="1:4">
      <c r="A47" s="13">
        <v>28976</v>
      </c>
      <c r="B47" s="26">
        <v>0.71399999999999997</v>
      </c>
      <c r="C47" s="12">
        <v>0.65600000000000003</v>
      </c>
      <c r="D47" s="12">
        <f t="shared" si="0"/>
        <v>2.1752684369747901</v>
      </c>
    </row>
    <row r="48" spans="1:4">
      <c r="A48" s="13">
        <v>29007</v>
      </c>
      <c r="B48" s="26">
        <v>0.72199999999999998</v>
      </c>
      <c r="C48" s="12">
        <v>0.70899999999999996</v>
      </c>
      <c r="D48" s="12">
        <f t="shared" si="0"/>
        <v>2.3249641911357339</v>
      </c>
    </row>
    <row r="49" spans="1:4">
      <c r="A49" s="13">
        <v>29037</v>
      </c>
      <c r="B49" s="26">
        <v>0.73</v>
      </c>
      <c r="C49" s="12">
        <v>0.752</v>
      </c>
      <c r="D49" s="12">
        <f t="shared" si="0"/>
        <v>2.4389461479452055</v>
      </c>
    </row>
    <row r="50" spans="1:4">
      <c r="A50" s="13">
        <v>29068</v>
      </c>
      <c r="B50" s="26">
        <v>0.73699999999999999</v>
      </c>
      <c r="C50" s="12">
        <v>0.8</v>
      </c>
      <c r="D50" s="12">
        <f t="shared" si="0"/>
        <v>2.5699799185888739</v>
      </c>
    </row>
    <row r="51" spans="1:4">
      <c r="A51" s="13">
        <v>29099</v>
      </c>
      <c r="B51" s="26">
        <v>0.74399999999999999</v>
      </c>
      <c r="C51" s="12">
        <v>0.84799999999999998</v>
      </c>
      <c r="D51" s="12">
        <f t="shared" si="0"/>
        <v>2.6985480000000002</v>
      </c>
    </row>
    <row r="52" spans="1:4">
      <c r="A52" s="13">
        <v>29129</v>
      </c>
      <c r="B52" s="26">
        <v>0.752</v>
      </c>
      <c r="C52" s="12">
        <v>0.85599999999999998</v>
      </c>
      <c r="D52" s="12">
        <f t="shared" si="0"/>
        <v>2.6950272127659574</v>
      </c>
    </row>
    <row r="53" spans="1:4">
      <c r="A53" s="13">
        <v>29160</v>
      </c>
      <c r="B53" s="26">
        <v>0.76</v>
      </c>
      <c r="C53" s="12">
        <v>0.86699999999999999</v>
      </c>
      <c r="D53" s="12">
        <f t="shared" si="0"/>
        <v>2.7009263131578951</v>
      </c>
    </row>
    <row r="54" spans="1:4">
      <c r="A54" s="13">
        <v>29190</v>
      </c>
      <c r="B54" s="26">
        <v>0.76900000000000002</v>
      </c>
      <c r="C54" s="12">
        <v>0.88300000000000001</v>
      </c>
      <c r="D54" s="12">
        <f t="shared" si="0"/>
        <v>2.7185767256176856</v>
      </c>
    </row>
    <row r="55" spans="1:4">
      <c r="A55" s="13">
        <v>29221</v>
      </c>
      <c r="B55" s="26">
        <v>0.78</v>
      </c>
      <c r="C55" s="12">
        <v>0.92900000000000005</v>
      </c>
      <c r="D55" s="12">
        <f t="shared" ref="D55:D66" si="1">C55*$B$499/B55</f>
        <v>2.8198651615384613</v>
      </c>
    </row>
    <row r="56" spans="1:4">
      <c r="A56" s="13">
        <v>29252</v>
      </c>
      <c r="B56" s="26">
        <v>0.79</v>
      </c>
      <c r="C56" s="12">
        <v>0.97699999999999998</v>
      </c>
      <c r="D56" s="12">
        <f t="shared" si="1"/>
        <v>2.9280244784810128</v>
      </c>
    </row>
    <row r="57" spans="1:4">
      <c r="A57" s="13">
        <v>29281</v>
      </c>
      <c r="B57" s="26">
        <v>0.80100000000000005</v>
      </c>
      <c r="C57" s="12">
        <v>1.006</v>
      </c>
      <c r="D57" s="12">
        <f t="shared" si="1"/>
        <v>2.9735325393258427</v>
      </c>
    </row>
    <row r="58" spans="1:4">
      <c r="A58" s="13">
        <v>29312</v>
      </c>
      <c r="B58" s="26">
        <v>0.80900000000000005</v>
      </c>
      <c r="C58" s="12">
        <v>1.01</v>
      </c>
      <c r="D58" s="12">
        <f t="shared" si="1"/>
        <v>2.9558342892459826</v>
      </c>
    </row>
    <row r="59" spans="1:4">
      <c r="A59" s="13">
        <v>29342</v>
      </c>
      <c r="B59" s="26">
        <v>0.81699999999999995</v>
      </c>
      <c r="C59" s="12">
        <v>1.0109999999999999</v>
      </c>
      <c r="D59" s="12">
        <f t="shared" si="1"/>
        <v>2.9297889033047735</v>
      </c>
    </row>
    <row r="60" spans="1:4">
      <c r="A60" s="13">
        <v>29373</v>
      </c>
      <c r="B60" s="26">
        <v>0.82499999999999996</v>
      </c>
      <c r="C60" s="12">
        <v>1.0169999999999999</v>
      </c>
      <c r="D60" s="12">
        <f t="shared" si="1"/>
        <v>2.9185976945454546</v>
      </c>
    </row>
    <row r="61" spans="1:4">
      <c r="A61" s="13">
        <v>29403</v>
      </c>
      <c r="B61" s="26">
        <v>0.82599999999999996</v>
      </c>
      <c r="C61" s="12">
        <v>1.022</v>
      </c>
      <c r="D61" s="12">
        <f t="shared" si="1"/>
        <v>2.9293959661016951</v>
      </c>
    </row>
    <row r="62" spans="1:4">
      <c r="A62" s="13">
        <v>29434</v>
      </c>
      <c r="B62" s="26">
        <v>0.83199999999999996</v>
      </c>
      <c r="C62" s="12">
        <v>1.0209999999999999</v>
      </c>
      <c r="D62" s="12">
        <f t="shared" si="1"/>
        <v>2.9054248485576921</v>
      </c>
    </row>
    <row r="63" spans="1:4">
      <c r="A63" s="13">
        <v>29465</v>
      </c>
      <c r="B63" s="26">
        <v>0.83899999999999997</v>
      </c>
      <c r="C63" s="12">
        <v>1.0189999999999999</v>
      </c>
      <c r="D63" s="12">
        <f t="shared" si="1"/>
        <v>2.8755402693682952</v>
      </c>
    </row>
    <row r="64" spans="1:4">
      <c r="A64" s="13">
        <v>29495</v>
      </c>
      <c r="B64" s="26">
        <v>0.84699999999999998</v>
      </c>
      <c r="C64" s="12">
        <v>1.0129999999999999</v>
      </c>
      <c r="D64" s="12">
        <f t="shared" si="1"/>
        <v>2.8316088807556081</v>
      </c>
    </row>
    <row r="65" spans="1:4">
      <c r="A65" s="13">
        <v>29526</v>
      </c>
      <c r="B65" s="26">
        <v>0.85599999999999998</v>
      </c>
      <c r="C65" s="12">
        <v>1.0249999999999999</v>
      </c>
      <c r="D65" s="12">
        <f t="shared" si="1"/>
        <v>2.8350278621495324</v>
      </c>
    </row>
    <row r="66" spans="1:4">
      <c r="A66" s="13">
        <v>29556</v>
      </c>
      <c r="B66" s="26">
        <v>0.86399999999999999</v>
      </c>
      <c r="C66" s="12">
        <v>1.0660000000000001</v>
      </c>
      <c r="D66" s="12">
        <f t="shared" si="1"/>
        <v>2.9211287083333337</v>
      </c>
    </row>
    <row r="67" spans="1:4">
      <c r="A67" s="13">
        <v>29587</v>
      </c>
      <c r="B67" s="26">
        <v>0.872</v>
      </c>
      <c r="C67" s="12">
        <v>1.1499999999999999</v>
      </c>
      <c r="D67" s="12">
        <f t="shared" ref="D67:D77" si="2">C67*$B$499/B67</f>
        <v>3.1224003440366968</v>
      </c>
    </row>
    <row r="68" spans="1:4">
      <c r="A68" s="13">
        <v>29618</v>
      </c>
      <c r="B68" s="26">
        <v>0.88</v>
      </c>
      <c r="C68" s="12">
        <v>1.26</v>
      </c>
      <c r="D68" s="12">
        <f t="shared" si="2"/>
        <v>3.3899641363636364</v>
      </c>
    </row>
    <row r="69" spans="1:4">
      <c r="A69" s="13">
        <v>29646</v>
      </c>
      <c r="B69" s="26">
        <v>0.88600000000000001</v>
      </c>
      <c r="C69" s="12">
        <v>1.29</v>
      </c>
      <c r="D69" s="12">
        <f t="shared" si="2"/>
        <v>3.4471741083521441</v>
      </c>
    </row>
    <row r="70" spans="1:4">
      <c r="A70" s="13">
        <v>29677</v>
      </c>
      <c r="B70" s="26">
        <v>0.89100000000000001</v>
      </c>
      <c r="C70" s="12">
        <v>1.28</v>
      </c>
      <c r="D70" s="12">
        <f t="shared" si="2"/>
        <v>3.4012573737373737</v>
      </c>
    </row>
    <row r="71" spans="1:4">
      <c r="A71" s="13">
        <v>29707</v>
      </c>
      <c r="B71" s="26">
        <v>0.89700000000000002</v>
      </c>
      <c r="C71" s="12">
        <v>1.2669999999999999</v>
      </c>
      <c r="D71" s="12">
        <f t="shared" si="2"/>
        <v>3.3441935317725751</v>
      </c>
    </row>
    <row r="72" spans="1:4">
      <c r="A72" s="13">
        <v>29738</v>
      </c>
      <c r="B72" s="26">
        <v>0.90500000000000003</v>
      </c>
      <c r="C72" s="12">
        <v>1.2589999999999999</v>
      </c>
      <c r="D72" s="12">
        <f t="shared" si="2"/>
        <v>3.293702592265193</v>
      </c>
    </row>
    <row r="73" spans="1:4">
      <c r="A73" s="13">
        <v>29768</v>
      </c>
      <c r="B73" s="26">
        <v>0.91500000000000004</v>
      </c>
      <c r="C73" s="12">
        <v>1.2509999999999999</v>
      </c>
      <c r="D73" s="12">
        <f t="shared" si="2"/>
        <v>3.2370055672131142</v>
      </c>
    </row>
    <row r="74" spans="1:4">
      <c r="A74" s="13">
        <v>29799</v>
      </c>
      <c r="B74" s="26">
        <v>0.92200000000000004</v>
      </c>
      <c r="C74" s="12">
        <v>1.246</v>
      </c>
      <c r="D74" s="12">
        <f t="shared" si="2"/>
        <v>3.1995901561822122</v>
      </c>
    </row>
    <row r="75" spans="1:4">
      <c r="A75" s="13">
        <v>29830</v>
      </c>
      <c r="B75" s="26">
        <v>0.93100000000000005</v>
      </c>
      <c r="C75" s="12">
        <v>1.2390000000000001</v>
      </c>
      <c r="D75" s="12">
        <f t="shared" si="2"/>
        <v>3.1508581804511278</v>
      </c>
    </row>
    <row r="76" spans="1:4">
      <c r="A76" s="13">
        <v>29860</v>
      </c>
      <c r="B76" s="26">
        <v>0.93400000000000005</v>
      </c>
      <c r="C76" s="12">
        <v>1.232</v>
      </c>
      <c r="D76" s="12">
        <f t="shared" si="2"/>
        <v>3.1229933704496786</v>
      </c>
    </row>
    <row r="77" spans="1:4">
      <c r="A77" s="13">
        <v>29891</v>
      </c>
      <c r="B77" s="26">
        <v>0.93799999999999994</v>
      </c>
      <c r="C77" s="12">
        <v>1.2350000000000001</v>
      </c>
      <c r="D77" s="12">
        <f t="shared" si="2"/>
        <v>3.117247963752666</v>
      </c>
    </row>
    <row r="78" spans="1:4">
      <c r="A78" s="13">
        <v>29921</v>
      </c>
      <c r="B78" s="26">
        <v>0.94099999999999995</v>
      </c>
      <c r="C78" s="12">
        <v>1.2470000000000001</v>
      </c>
      <c r="D78" s="12">
        <f t="shared" ref="D78:D141" si="3">C78*$B$499/B78</f>
        <v>3.1375023570669502</v>
      </c>
    </row>
    <row r="79" spans="1:4">
      <c r="A79" s="13">
        <v>29952</v>
      </c>
      <c r="B79" s="26">
        <v>0.94399999999999995</v>
      </c>
      <c r="C79" s="12">
        <v>1.254</v>
      </c>
      <c r="D79" s="12">
        <f t="shared" si="3"/>
        <v>3.1450877923728813</v>
      </c>
    </row>
    <row r="80" spans="1:4">
      <c r="A80" s="13">
        <v>29983</v>
      </c>
      <c r="B80" s="26">
        <v>0.94699999999999995</v>
      </c>
      <c r="C80" s="12">
        <v>1.248</v>
      </c>
      <c r="D80" s="12">
        <f t="shared" si="3"/>
        <v>3.1201238775079196</v>
      </c>
    </row>
    <row r="81" spans="1:4">
      <c r="A81" s="13">
        <v>30011</v>
      </c>
      <c r="B81" s="26">
        <v>0.94699999999999995</v>
      </c>
      <c r="C81" s="12">
        <v>1.208</v>
      </c>
      <c r="D81" s="12">
        <f t="shared" si="3"/>
        <v>3.0201199070749736</v>
      </c>
    </row>
    <row r="82" spans="1:4">
      <c r="A82" s="13">
        <v>30042</v>
      </c>
      <c r="B82" s="26">
        <v>0.95</v>
      </c>
      <c r="C82" s="12">
        <v>1.1619999999999999</v>
      </c>
      <c r="D82" s="12">
        <f t="shared" si="3"/>
        <v>2.8959412926315791</v>
      </c>
    </row>
    <row r="83" spans="1:4">
      <c r="A83" s="13">
        <v>30072</v>
      </c>
      <c r="B83" s="26">
        <v>0.95899999999999996</v>
      </c>
      <c r="C83" s="12">
        <v>1.171</v>
      </c>
      <c r="D83" s="12">
        <f t="shared" si="3"/>
        <v>2.8909828717413975</v>
      </c>
    </row>
    <row r="84" spans="1:4">
      <c r="A84" s="13">
        <v>30103</v>
      </c>
      <c r="B84" s="26">
        <v>0.97</v>
      </c>
      <c r="C84" s="12">
        <v>1.194</v>
      </c>
      <c r="D84" s="12">
        <f t="shared" si="3"/>
        <v>2.9143373567010307</v>
      </c>
    </row>
    <row r="85" spans="1:4">
      <c r="A85" s="13">
        <v>30133</v>
      </c>
      <c r="B85" s="26">
        <v>0.97499999999999998</v>
      </c>
      <c r="C85" s="12">
        <v>1.2</v>
      </c>
      <c r="D85" s="12">
        <f t="shared" si="3"/>
        <v>2.9139618461538461</v>
      </c>
    </row>
    <row r="86" spans="1:4">
      <c r="A86" s="13">
        <v>30164</v>
      </c>
      <c r="B86" s="26">
        <v>0.97699999999999998</v>
      </c>
      <c r="C86" s="12">
        <v>1.1950000000000001</v>
      </c>
      <c r="D86" s="12">
        <f t="shared" si="3"/>
        <v>2.8958800716479018</v>
      </c>
    </row>
    <row r="87" spans="1:4">
      <c r="A87" s="13">
        <v>30195</v>
      </c>
      <c r="B87" s="26">
        <v>0.97699999999999998</v>
      </c>
      <c r="C87" s="12">
        <v>1.1910000000000001</v>
      </c>
      <c r="D87" s="12">
        <f t="shared" si="3"/>
        <v>2.8861867492323441</v>
      </c>
    </row>
    <row r="88" spans="1:4">
      <c r="A88" s="13">
        <v>30225</v>
      </c>
      <c r="B88" s="26">
        <v>0.98099999999999998</v>
      </c>
      <c r="C88" s="12">
        <v>1.214</v>
      </c>
      <c r="D88" s="12">
        <f t="shared" si="3"/>
        <v>2.9299277431192658</v>
      </c>
    </row>
    <row r="89" spans="1:4">
      <c r="A89" s="13">
        <v>30256</v>
      </c>
      <c r="B89" s="26">
        <v>0.98</v>
      </c>
      <c r="C89" s="12">
        <v>1.2370000000000001</v>
      </c>
      <c r="D89" s="12">
        <f t="shared" si="3"/>
        <v>2.9884834469387758</v>
      </c>
    </row>
    <row r="90" spans="1:4">
      <c r="A90" s="13">
        <v>30286</v>
      </c>
      <c r="B90" s="26">
        <v>0.97699999999999998</v>
      </c>
      <c r="C90" s="12">
        <v>1.2290000000000001</v>
      </c>
      <c r="D90" s="12">
        <f t="shared" si="3"/>
        <v>2.9782733121801437</v>
      </c>
    </row>
    <row r="91" spans="1:4">
      <c r="A91" s="13">
        <v>30317</v>
      </c>
      <c r="B91" s="26">
        <v>0.97899999999999998</v>
      </c>
      <c r="C91" s="12">
        <v>1.194</v>
      </c>
      <c r="D91" s="12">
        <f t="shared" si="3"/>
        <v>2.8875456956077628</v>
      </c>
    </row>
    <row r="92" spans="1:4">
      <c r="A92" s="13">
        <v>30348</v>
      </c>
      <c r="B92" s="26">
        <v>0.98</v>
      </c>
      <c r="C92" s="12">
        <v>1.1599999999999999</v>
      </c>
      <c r="D92" s="12">
        <f t="shared" si="3"/>
        <v>2.8024582040816322</v>
      </c>
    </row>
    <row r="93" spans="1:4">
      <c r="A93" s="13">
        <v>30376</v>
      </c>
      <c r="B93" s="26">
        <v>0.98099999999999998</v>
      </c>
      <c r="C93" s="12">
        <v>1.101</v>
      </c>
      <c r="D93" s="12">
        <f t="shared" si="3"/>
        <v>2.6572079449541284</v>
      </c>
    </row>
    <row r="94" spans="1:4">
      <c r="A94" s="13">
        <v>30407</v>
      </c>
      <c r="B94" s="26">
        <v>0.98799999999999999</v>
      </c>
      <c r="C94" s="12">
        <v>1.07</v>
      </c>
      <c r="D94" s="12">
        <f t="shared" si="3"/>
        <v>2.5640947165991905</v>
      </c>
    </row>
    <row r="95" spans="1:4">
      <c r="A95" s="13">
        <v>30437</v>
      </c>
      <c r="B95" s="26">
        <v>0.99199999999999999</v>
      </c>
      <c r="C95" s="12">
        <v>1.089</v>
      </c>
      <c r="D95" s="12">
        <f t="shared" si="3"/>
        <v>2.5991026875000003</v>
      </c>
    </row>
    <row r="96" spans="1:4">
      <c r="A96" s="13">
        <v>30468</v>
      </c>
      <c r="B96" s="26">
        <v>0.99399999999999999</v>
      </c>
      <c r="C96" s="12">
        <v>1.087</v>
      </c>
      <c r="D96" s="12">
        <f t="shared" si="3"/>
        <v>2.5891093340040241</v>
      </c>
    </row>
    <row r="97" spans="1:4">
      <c r="A97" s="13">
        <v>30498</v>
      </c>
      <c r="B97" s="26">
        <v>0.998</v>
      </c>
      <c r="C97" s="12">
        <v>1.083</v>
      </c>
      <c r="D97" s="12">
        <f t="shared" si="3"/>
        <v>2.5692427875751505</v>
      </c>
    </row>
    <row r="98" spans="1:4">
      <c r="A98" s="13">
        <v>30529</v>
      </c>
      <c r="B98" s="26">
        <v>1.0009999999999999</v>
      </c>
      <c r="C98" s="12">
        <v>1.083</v>
      </c>
      <c r="D98" s="12">
        <f t="shared" si="3"/>
        <v>2.5615427592407594</v>
      </c>
    </row>
    <row r="99" spans="1:4">
      <c r="A99" s="13">
        <v>30560</v>
      </c>
      <c r="B99" s="26">
        <v>1.004</v>
      </c>
      <c r="C99" s="12">
        <v>1.087</v>
      </c>
      <c r="D99" s="12">
        <f t="shared" si="3"/>
        <v>2.5633213924302787</v>
      </c>
    </row>
    <row r="100" spans="1:4">
      <c r="A100" s="13">
        <v>30590</v>
      </c>
      <c r="B100" s="26">
        <v>1.008</v>
      </c>
      <c r="C100" s="12">
        <v>1.089</v>
      </c>
      <c r="D100" s="12">
        <f t="shared" si="3"/>
        <v>2.5578470892857146</v>
      </c>
    </row>
    <row r="101" spans="1:4">
      <c r="A101" s="13">
        <v>30621</v>
      </c>
      <c r="B101" s="26">
        <v>1.0109999999999999</v>
      </c>
      <c r="C101" s="12">
        <v>1.0860000000000001</v>
      </c>
      <c r="D101" s="12">
        <f t="shared" si="3"/>
        <v>2.5432315370919887</v>
      </c>
    </row>
    <row r="102" spans="1:4">
      <c r="A102" s="13">
        <v>30651</v>
      </c>
      <c r="B102" s="26">
        <v>1.014</v>
      </c>
      <c r="C102" s="12">
        <v>1.085</v>
      </c>
      <c r="D102" s="12">
        <f t="shared" si="3"/>
        <v>2.5333722781065084</v>
      </c>
    </row>
    <row r="103" spans="1:4">
      <c r="A103" s="13">
        <v>30682</v>
      </c>
      <c r="B103" s="26">
        <v>1.0209999999999999</v>
      </c>
      <c r="C103" s="12">
        <v>1.1220000000000001</v>
      </c>
      <c r="D103" s="12">
        <f t="shared" si="3"/>
        <v>2.6018026131243883</v>
      </c>
    </row>
    <row r="104" spans="1:4">
      <c r="A104" s="13">
        <v>30713</v>
      </c>
      <c r="B104" s="26">
        <v>1.026</v>
      </c>
      <c r="C104" s="12">
        <v>1.22</v>
      </c>
      <c r="D104" s="12">
        <f t="shared" si="3"/>
        <v>2.8152677192982454</v>
      </c>
    </row>
    <row r="105" spans="1:4">
      <c r="A105" s="13">
        <v>30742</v>
      </c>
      <c r="B105" s="26">
        <v>1.0289999999999999</v>
      </c>
      <c r="C105" s="12">
        <v>1.1579999999999999</v>
      </c>
      <c r="D105" s="12">
        <f t="shared" si="3"/>
        <v>2.6644060758017494</v>
      </c>
    </row>
    <row r="106" spans="1:4">
      <c r="A106" s="13">
        <v>30773</v>
      </c>
      <c r="B106" s="26">
        <v>1.0329999999999999</v>
      </c>
      <c r="C106" s="12">
        <v>1.137</v>
      </c>
      <c r="D106" s="12">
        <f t="shared" si="3"/>
        <v>2.6059577715392064</v>
      </c>
    </row>
    <row r="107" spans="1:4">
      <c r="A107" s="13">
        <v>30803</v>
      </c>
      <c r="B107" s="26">
        <v>1.0349999999999999</v>
      </c>
      <c r="C107" s="12">
        <v>1.1339999999999999</v>
      </c>
      <c r="D107" s="12">
        <f t="shared" si="3"/>
        <v>2.594059513043478</v>
      </c>
    </row>
    <row r="108" spans="1:4">
      <c r="A108" s="13">
        <v>30834</v>
      </c>
      <c r="B108" s="26">
        <v>1.0369999999999999</v>
      </c>
      <c r="C108" s="12">
        <v>1.127</v>
      </c>
      <c r="D108" s="12">
        <f t="shared" si="3"/>
        <v>2.5730746750241082</v>
      </c>
    </row>
    <row r="109" spans="1:4">
      <c r="A109" s="13">
        <v>30864</v>
      </c>
      <c r="B109" s="26">
        <v>1.0409999999999999</v>
      </c>
      <c r="C109" s="12">
        <v>1.109</v>
      </c>
      <c r="D109" s="12">
        <f t="shared" si="3"/>
        <v>2.5222495158501443</v>
      </c>
    </row>
    <row r="110" spans="1:4">
      <c r="A110" s="13">
        <v>30895</v>
      </c>
      <c r="B110" s="26">
        <v>1.044</v>
      </c>
      <c r="C110" s="12">
        <v>1.0880000000000001</v>
      </c>
      <c r="D110" s="12">
        <f t="shared" si="3"/>
        <v>2.467377655172414</v>
      </c>
    </row>
    <row r="111" spans="1:4">
      <c r="A111" s="13">
        <v>30926</v>
      </c>
      <c r="B111" s="26">
        <v>1.0469999999999999</v>
      </c>
      <c r="C111" s="12">
        <v>1.081</v>
      </c>
      <c r="D111" s="12">
        <f t="shared" si="3"/>
        <v>2.4444786189111749</v>
      </c>
    </row>
    <row r="112" spans="1:4">
      <c r="A112" s="13">
        <v>30956</v>
      </c>
      <c r="B112" s="26">
        <v>1.0509999999999999</v>
      </c>
      <c r="C112" s="12">
        <v>1.091</v>
      </c>
      <c r="D112" s="12">
        <f t="shared" si="3"/>
        <v>2.4577022397716459</v>
      </c>
    </row>
    <row r="113" spans="1:4">
      <c r="A113" s="13">
        <v>30987</v>
      </c>
      <c r="B113" s="26">
        <v>1.0529999999999999</v>
      </c>
      <c r="C113" s="12">
        <v>1.089</v>
      </c>
      <c r="D113" s="12">
        <f t="shared" si="3"/>
        <v>2.4485373846153848</v>
      </c>
    </row>
    <row r="114" spans="1:4">
      <c r="A114" s="13">
        <v>31017</v>
      </c>
      <c r="B114" s="26">
        <v>1.0549999999999999</v>
      </c>
      <c r="C114" s="12">
        <v>1.085</v>
      </c>
      <c r="D114" s="12">
        <f t="shared" si="3"/>
        <v>2.4349189478672986</v>
      </c>
    </row>
    <row r="115" spans="1:4">
      <c r="A115" s="13">
        <v>31048</v>
      </c>
      <c r="B115" s="26">
        <v>1.0569999999999999</v>
      </c>
      <c r="C115" s="12">
        <v>1.0780000000000001</v>
      </c>
      <c r="D115" s="12">
        <f t="shared" si="3"/>
        <v>2.414632291390729</v>
      </c>
    </row>
    <row r="116" spans="1:4">
      <c r="A116" s="13">
        <v>31079</v>
      </c>
      <c r="B116" s="26">
        <v>1.0629999999999999</v>
      </c>
      <c r="C116" s="12">
        <v>1.085</v>
      </c>
      <c r="D116" s="12">
        <f t="shared" si="3"/>
        <v>2.4165940639698964</v>
      </c>
    </row>
    <row r="117" spans="1:4">
      <c r="A117" s="13">
        <v>31107</v>
      </c>
      <c r="B117" s="26">
        <v>1.0680000000000001</v>
      </c>
      <c r="C117" s="12">
        <v>1.081</v>
      </c>
      <c r="D117" s="12">
        <f t="shared" si="3"/>
        <v>2.3964130280898872</v>
      </c>
    </row>
    <row r="118" spans="1:4">
      <c r="A118" s="13">
        <v>31138</v>
      </c>
      <c r="B118" s="26">
        <v>1.07</v>
      </c>
      <c r="C118" s="12">
        <v>1.087</v>
      </c>
      <c r="D118" s="12">
        <f t="shared" si="3"/>
        <v>2.4052099794392521</v>
      </c>
    </row>
    <row r="119" spans="1:4">
      <c r="A119" s="13">
        <v>31168</v>
      </c>
      <c r="B119" s="26">
        <v>1.0720000000000001</v>
      </c>
      <c r="C119" s="12">
        <v>1.0820000000000001</v>
      </c>
      <c r="D119" s="12">
        <f t="shared" si="3"/>
        <v>2.3896797649253734</v>
      </c>
    </row>
    <row r="120" spans="1:4">
      <c r="A120" s="13">
        <v>31199</v>
      </c>
      <c r="B120" s="26">
        <v>1.075</v>
      </c>
      <c r="C120" s="12">
        <v>1.0629999999999999</v>
      </c>
      <c r="D120" s="12">
        <f t="shared" si="3"/>
        <v>2.3411650437209302</v>
      </c>
    </row>
    <row r="121" spans="1:4">
      <c r="A121" s="13">
        <v>31229</v>
      </c>
      <c r="B121" s="26">
        <v>1.077</v>
      </c>
      <c r="C121" s="12">
        <v>1.04</v>
      </c>
      <c r="D121" s="12">
        <f t="shared" si="3"/>
        <v>2.2862560445682454</v>
      </c>
    </row>
    <row r="122" spans="1:4">
      <c r="A122" s="13">
        <v>31260</v>
      </c>
      <c r="B122" s="26">
        <v>1.079</v>
      </c>
      <c r="C122" s="12">
        <v>1.024</v>
      </c>
      <c r="D122" s="12">
        <f t="shared" si="3"/>
        <v>2.2469103392029659</v>
      </c>
    </row>
    <row r="123" spans="1:4">
      <c r="A123" s="13">
        <v>31291</v>
      </c>
      <c r="B123" s="26">
        <v>1.081</v>
      </c>
      <c r="C123" s="12">
        <v>1.046</v>
      </c>
      <c r="D123" s="12">
        <f t="shared" si="3"/>
        <v>2.2909373950046259</v>
      </c>
    </row>
    <row r="124" spans="1:4">
      <c r="A124" s="13">
        <v>31321</v>
      </c>
      <c r="B124" s="26">
        <v>1.085</v>
      </c>
      <c r="C124" s="12">
        <v>1.0680000000000001</v>
      </c>
      <c r="D124" s="12">
        <f t="shared" si="3"/>
        <v>2.3304980571428571</v>
      </c>
    </row>
    <row r="125" spans="1:4">
      <c r="A125" s="13">
        <v>31352</v>
      </c>
      <c r="B125" s="26">
        <v>1.0900000000000001</v>
      </c>
      <c r="C125" s="12">
        <v>1.119</v>
      </c>
      <c r="D125" s="12">
        <f t="shared" si="3"/>
        <v>2.4305850330275227</v>
      </c>
    </row>
    <row r="126" spans="1:4">
      <c r="A126" s="13">
        <v>31382</v>
      </c>
      <c r="B126" s="26">
        <v>1.095</v>
      </c>
      <c r="C126" s="12">
        <v>1.143</v>
      </c>
      <c r="D126" s="12">
        <f t="shared" si="3"/>
        <v>2.4713789424657535</v>
      </c>
    </row>
    <row r="127" spans="1:4">
      <c r="A127" s="13">
        <v>31413</v>
      </c>
      <c r="B127" s="26">
        <v>1.099</v>
      </c>
      <c r="C127" s="12">
        <v>1.1259999999999999</v>
      </c>
      <c r="D127" s="12">
        <f t="shared" si="3"/>
        <v>2.425760549590537</v>
      </c>
    </row>
    <row r="128" spans="1:4">
      <c r="A128" s="13">
        <v>31444</v>
      </c>
      <c r="B128" s="26">
        <v>1.097</v>
      </c>
      <c r="C128" s="12">
        <v>1.0109999999999999</v>
      </c>
      <c r="D128" s="12">
        <f t="shared" si="3"/>
        <v>2.1819849899726527</v>
      </c>
    </row>
    <row r="129" spans="1:4">
      <c r="A129" s="13">
        <v>31472</v>
      </c>
      <c r="B129" s="26">
        <v>1.091</v>
      </c>
      <c r="C129" s="12">
        <v>0.93700000000000006</v>
      </c>
      <c r="D129" s="12">
        <f t="shared" si="3"/>
        <v>2.0333964967919345</v>
      </c>
    </row>
    <row r="130" spans="1:4">
      <c r="A130" s="13">
        <v>31503</v>
      </c>
      <c r="B130" s="26">
        <v>1.087</v>
      </c>
      <c r="C130" s="12">
        <v>0.875</v>
      </c>
      <c r="D130" s="12">
        <f t="shared" si="3"/>
        <v>1.9058369365225392</v>
      </c>
    </row>
    <row r="131" spans="1:4">
      <c r="A131" s="13">
        <v>31533</v>
      </c>
      <c r="B131" s="26">
        <v>1.0900000000000001</v>
      </c>
      <c r="C131" s="12">
        <v>0.83</v>
      </c>
      <c r="D131" s="12">
        <f t="shared" si="3"/>
        <v>1.8028468073394492</v>
      </c>
    </row>
    <row r="132" spans="1:4">
      <c r="A132" s="13">
        <v>31564</v>
      </c>
      <c r="B132" s="26">
        <v>1.0940000000000001</v>
      </c>
      <c r="C132" s="12">
        <v>0.80600000000000005</v>
      </c>
      <c r="D132" s="12">
        <f t="shared" si="3"/>
        <v>1.7443151407678246</v>
      </c>
    </row>
    <row r="133" spans="1:4">
      <c r="A133" s="13">
        <v>31594</v>
      </c>
      <c r="B133" s="26">
        <v>1.095</v>
      </c>
      <c r="C133" s="12">
        <v>0.751</v>
      </c>
      <c r="D133" s="12">
        <f t="shared" si="3"/>
        <v>1.623801912328767</v>
      </c>
    </row>
    <row r="134" spans="1:4">
      <c r="A134" s="13">
        <v>31625</v>
      </c>
      <c r="B134" s="26">
        <v>1.0960000000000001</v>
      </c>
      <c r="C134" s="12">
        <v>0.72599999999999998</v>
      </c>
      <c r="D134" s="12">
        <f t="shared" si="3"/>
        <v>1.5683150036496347</v>
      </c>
    </row>
    <row r="135" spans="1:4">
      <c r="A135" s="13">
        <v>31656</v>
      </c>
      <c r="B135" s="26">
        <v>1.1000000000000001</v>
      </c>
      <c r="C135" s="12">
        <v>0.73599999999999999</v>
      </c>
      <c r="D135" s="12">
        <f t="shared" si="3"/>
        <v>1.5841356218181817</v>
      </c>
    </row>
    <row r="136" spans="1:4">
      <c r="A136" s="13">
        <v>31686</v>
      </c>
      <c r="B136" s="26">
        <v>1.1020000000000001</v>
      </c>
      <c r="C136" s="12">
        <v>0.73299999999999998</v>
      </c>
      <c r="D136" s="12">
        <f t="shared" si="3"/>
        <v>1.5748152468239562</v>
      </c>
    </row>
    <row r="137" spans="1:4">
      <c r="A137" s="13">
        <v>31717</v>
      </c>
      <c r="B137" s="26">
        <v>1.1040000000000001</v>
      </c>
      <c r="C137" s="12">
        <v>0.73299999999999998</v>
      </c>
      <c r="D137" s="12">
        <f t="shared" si="3"/>
        <v>1.5719623206521738</v>
      </c>
    </row>
    <row r="138" spans="1:4">
      <c r="A138" s="13">
        <v>31747</v>
      </c>
      <c r="B138" s="26">
        <v>1.1080000000000001</v>
      </c>
      <c r="C138" s="12">
        <v>0.75</v>
      </c>
      <c r="D138" s="12">
        <f t="shared" si="3"/>
        <v>1.6026132671480142</v>
      </c>
    </row>
    <row r="139" spans="1:4">
      <c r="A139" s="13">
        <v>31778</v>
      </c>
      <c r="B139" s="26">
        <v>1.1140000000000001</v>
      </c>
      <c r="C139" s="12">
        <v>0.81699999999999995</v>
      </c>
      <c r="D139" s="12">
        <f t="shared" si="3"/>
        <v>1.7363772872531416</v>
      </c>
    </row>
    <row r="140" spans="1:4">
      <c r="A140" s="13">
        <v>31809</v>
      </c>
      <c r="B140" s="26">
        <v>1.1180000000000001</v>
      </c>
      <c r="C140" s="12">
        <v>0.85099999999999998</v>
      </c>
      <c r="D140" s="12">
        <f t="shared" si="3"/>
        <v>1.8021668103756707</v>
      </c>
    </row>
    <row r="141" spans="1:4">
      <c r="A141" s="13">
        <v>31837</v>
      </c>
      <c r="B141" s="26">
        <v>1.1220000000000001</v>
      </c>
      <c r="C141" s="12">
        <v>0.84299999999999997</v>
      </c>
      <c r="D141" s="12">
        <f t="shared" si="3"/>
        <v>1.7788607326203205</v>
      </c>
    </row>
    <row r="142" spans="1:4">
      <c r="A142" s="13">
        <v>31868</v>
      </c>
      <c r="B142" s="26">
        <v>1.127</v>
      </c>
      <c r="C142" s="12">
        <v>0.84299999999999997</v>
      </c>
      <c r="D142" s="12">
        <f t="shared" ref="D142:D205" si="4">C142*$B$499/B142</f>
        <v>1.7709687151730256</v>
      </c>
    </row>
    <row r="143" spans="1:4">
      <c r="A143" s="13">
        <v>31898</v>
      </c>
      <c r="B143" s="26">
        <v>1.1299999999999999</v>
      </c>
      <c r="C143" s="12">
        <v>0.83899999999999997</v>
      </c>
      <c r="D143" s="12">
        <f t="shared" si="4"/>
        <v>1.7578861646017701</v>
      </c>
    </row>
    <row r="144" spans="1:4">
      <c r="A144" s="13">
        <v>31929</v>
      </c>
      <c r="B144" s="26">
        <v>1.135</v>
      </c>
      <c r="C144" s="12">
        <v>0.84099999999999997</v>
      </c>
      <c r="D144" s="12">
        <f t="shared" si="4"/>
        <v>1.7543141444933921</v>
      </c>
    </row>
    <row r="145" spans="1:4">
      <c r="A145" s="13">
        <v>31959</v>
      </c>
      <c r="B145" s="26">
        <v>1.1379999999999999</v>
      </c>
      <c r="C145" s="12">
        <v>0.84199999999999997</v>
      </c>
      <c r="D145" s="12">
        <f t="shared" si="4"/>
        <v>1.7517699015817223</v>
      </c>
    </row>
    <row r="146" spans="1:4">
      <c r="A146" s="13">
        <v>31990</v>
      </c>
      <c r="B146" s="26">
        <v>1.143</v>
      </c>
      <c r="C146" s="12">
        <v>0.85</v>
      </c>
      <c r="D146" s="12">
        <f t="shared" si="4"/>
        <v>1.7606779527559053</v>
      </c>
    </row>
    <row r="147" spans="1:4">
      <c r="A147" s="13">
        <v>32021</v>
      </c>
      <c r="B147" s="26">
        <v>1.147</v>
      </c>
      <c r="C147" s="12">
        <v>0.85199999999999998</v>
      </c>
      <c r="D147" s="12">
        <f t="shared" si="4"/>
        <v>1.7586661621621622</v>
      </c>
    </row>
    <row r="148" spans="1:4">
      <c r="A148" s="13">
        <v>32051</v>
      </c>
      <c r="B148" s="26">
        <v>1.1499999999999999</v>
      </c>
      <c r="C148" s="12">
        <v>0.86299999999999999</v>
      </c>
      <c r="D148" s="12">
        <f t="shared" si="4"/>
        <v>1.7767248886956521</v>
      </c>
    </row>
    <row r="149" spans="1:4">
      <c r="A149" s="13">
        <v>32082</v>
      </c>
      <c r="B149" s="26">
        <v>1.1539999999999999</v>
      </c>
      <c r="C149" s="12">
        <v>0.88800000000000001</v>
      </c>
      <c r="D149" s="12">
        <f t="shared" si="4"/>
        <v>1.8218574280762565</v>
      </c>
    </row>
    <row r="150" spans="1:4">
      <c r="A150" s="13">
        <v>32112</v>
      </c>
      <c r="B150" s="26">
        <v>1.1559999999999999</v>
      </c>
      <c r="C150" s="12">
        <v>0.88900000000000001</v>
      </c>
      <c r="D150" s="12">
        <f t="shared" si="4"/>
        <v>1.8207535173010383</v>
      </c>
    </row>
    <row r="151" spans="1:4">
      <c r="A151" s="13">
        <v>32143</v>
      </c>
      <c r="B151" s="26">
        <v>1.1599999999999999</v>
      </c>
      <c r="C151" s="12">
        <v>0.89</v>
      </c>
      <c r="D151" s="12">
        <f t="shared" si="4"/>
        <v>1.8165160862068968</v>
      </c>
    </row>
    <row r="152" spans="1:4">
      <c r="A152" s="13">
        <v>32174</v>
      </c>
      <c r="B152" s="26">
        <v>1.1619999999999999</v>
      </c>
      <c r="C152" s="12">
        <v>0.88800000000000001</v>
      </c>
      <c r="D152" s="12">
        <f t="shared" si="4"/>
        <v>1.8093145197934597</v>
      </c>
    </row>
    <row r="153" spans="1:4">
      <c r="A153" s="13">
        <v>32203</v>
      </c>
      <c r="B153" s="26">
        <v>1.165</v>
      </c>
      <c r="C153" s="12">
        <v>0.88100000000000001</v>
      </c>
      <c r="D153" s="12">
        <f t="shared" si="4"/>
        <v>1.7904294540772532</v>
      </c>
    </row>
    <row r="154" spans="1:4">
      <c r="A154" s="13">
        <v>32234</v>
      </c>
      <c r="B154" s="26">
        <v>1.1719999999999999</v>
      </c>
      <c r="C154" s="12">
        <v>0.876</v>
      </c>
      <c r="D154" s="12">
        <f t="shared" si="4"/>
        <v>1.7696351058020476</v>
      </c>
    </row>
    <row r="155" spans="1:4">
      <c r="A155" s="13">
        <v>32264</v>
      </c>
      <c r="B155" s="26">
        <v>1.175</v>
      </c>
      <c r="C155" s="12">
        <v>0.874</v>
      </c>
      <c r="D155" s="12">
        <f t="shared" si="4"/>
        <v>1.7610869412765957</v>
      </c>
    </row>
    <row r="156" spans="1:4">
      <c r="A156" s="13">
        <v>32295</v>
      </c>
      <c r="B156" s="26">
        <v>1.18</v>
      </c>
      <c r="C156" s="12">
        <v>0.86199999999999999</v>
      </c>
      <c r="D156" s="12">
        <f t="shared" si="4"/>
        <v>1.7295474813559322</v>
      </c>
    </row>
    <row r="157" spans="1:4">
      <c r="A157" s="13">
        <v>32325</v>
      </c>
      <c r="B157" s="26">
        <v>1.1850000000000001</v>
      </c>
      <c r="C157" s="12">
        <v>0.83199999999999996</v>
      </c>
      <c r="D157" s="12">
        <f t="shared" si="4"/>
        <v>1.6623107240506327</v>
      </c>
    </row>
    <row r="158" spans="1:4">
      <c r="A158" s="13">
        <v>32356</v>
      </c>
      <c r="B158" s="26">
        <v>1.19</v>
      </c>
      <c r="C158" s="12">
        <v>0.82199999999999995</v>
      </c>
      <c r="D158" s="12">
        <f t="shared" si="4"/>
        <v>1.6354304773109243</v>
      </c>
    </row>
    <row r="159" spans="1:4">
      <c r="A159" s="13">
        <v>32387</v>
      </c>
      <c r="B159" s="26">
        <v>1.1950000000000001</v>
      </c>
      <c r="C159" s="12">
        <v>0.81699999999999995</v>
      </c>
      <c r="D159" s="12">
        <f t="shared" si="4"/>
        <v>1.618681420920502</v>
      </c>
    </row>
    <row r="160" spans="1:4">
      <c r="A160" s="13">
        <v>32417</v>
      </c>
      <c r="B160" s="26">
        <v>1.1990000000000001</v>
      </c>
      <c r="C160" s="12">
        <v>0.79</v>
      </c>
      <c r="D160" s="12">
        <f t="shared" si="4"/>
        <v>1.5599660216847373</v>
      </c>
    </row>
    <row r="161" spans="1:4">
      <c r="A161" s="13">
        <v>32448</v>
      </c>
      <c r="B161" s="26">
        <v>1.2030000000000001</v>
      </c>
      <c r="C161" s="12">
        <v>0.79800000000000004</v>
      </c>
      <c r="D161" s="12">
        <f t="shared" si="4"/>
        <v>1.5705237007481296</v>
      </c>
    </row>
    <row r="162" spans="1:4">
      <c r="A162" s="13">
        <v>32478</v>
      </c>
      <c r="B162" s="26">
        <v>1.2070000000000001</v>
      </c>
      <c r="C162" s="12">
        <v>0.82599999999999996</v>
      </c>
      <c r="D162" s="12">
        <f t="shared" si="4"/>
        <v>1.6202424556752275</v>
      </c>
    </row>
    <row r="163" spans="1:4">
      <c r="A163" s="13">
        <v>32509</v>
      </c>
      <c r="B163" s="26">
        <v>1.212</v>
      </c>
      <c r="C163" s="12">
        <v>0.88300000000000001</v>
      </c>
      <c r="D163" s="12">
        <f t="shared" si="4"/>
        <v>1.7249055297029705</v>
      </c>
    </row>
    <row r="164" spans="1:4">
      <c r="A164" s="13">
        <v>32540</v>
      </c>
      <c r="B164" s="26">
        <v>1.216</v>
      </c>
      <c r="C164" s="12">
        <v>0.88800000000000001</v>
      </c>
      <c r="D164" s="12">
        <f t="shared" si="4"/>
        <v>1.7289666710526315</v>
      </c>
    </row>
    <row r="165" spans="1:4">
      <c r="A165" s="13">
        <v>32568</v>
      </c>
      <c r="B165" s="26">
        <v>1.222</v>
      </c>
      <c r="C165" s="12">
        <v>0.89100000000000001</v>
      </c>
      <c r="D165" s="12">
        <f t="shared" si="4"/>
        <v>1.7262898968903437</v>
      </c>
    </row>
    <row r="166" spans="1:4">
      <c r="A166" s="13">
        <v>32599</v>
      </c>
      <c r="B166" s="26">
        <v>1.2310000000000001</v>
      </c>
      <c r="C166" s="12">
        <v>0.90400000000000003</v>
      </c>
      <c r="D166" s="12">
        <f t="shared" si="4"/>
        <v>1.7386717920389925</v>
      </c>
    </row>
    <row r="167" spans="1:4">
      <c r="A167" s="13">
        <v>32629</v>
      </c>
      <c r="B167" s="26">
        <v>1.2370000000000001</v>
      </c>
      <c r="C167" s="12">
        <v>0.88700000000000001</v>
      </c>
      <c r="D167" s="12">
        <f t="shared" si="4"/>
        <v>1.6977007906224737</v>
      </c>
    </row>
    <row r="168" spans="1:4">
      <c r="A168" s="13">
        <v>32660</v>
      </c>
      <c r="B168" s="26">
        <v>1.2410000000000001</v>
      </c>
      <c r="C168" s="12">
        <v>0.86699999999999999</v>
      </c>
      <c r="D168" s="12">
        <f t="shared" si="4"/>
        <v>1.6540725205479452</v>
      </c>
    </row>
    <row r="169" spans="1:4">
      <c r="A169" s="13">
        <v>32690</v>
      </c>
      <c r="B169" s="26">
        <v>1.2450000000000001</v>
      </c>
      <c r="C169" s="12">
        <v>0.85699999999999998</v>
      </c>
      <c r="D169" s="12">
        <f t="shared" si="4"/>
        <v>1.6297414120481923</v>
      </c>
    </row>
    <row r="170" spans="1:4">
      <c r="A170" s="13">
        <v>32721</v>
      </c>
      <c r="B170" s="26">
        <v>1.2450000000000001</v>
      </c>
      <c r="C170" s="12">
        <v>0.84599999999999997</v>
      </c>
      <c r="D170" s="12">
        <f t="shared" si="4"/>
        <v>1.6088229108433734</v>
      </c>
    </row>
    <row r="171" spans="1:4">
      <c r="A171" s="13">
        <v>32752</v>
      </c>
      <c r="B171" s="26">
        <v>1.248</v>
      </c>
      <c r="C171" s="12">
        <v>0.85</v>
      </c>
      <c r="D171" s="12">
        <f t="shared" si="4"/>
        <v>1.6125439903846153</v>
      </c>
    </row>
    <row r="172" spans="1:4">
      <c r="A172" s="13">
        <v>32782</v>
      </c>
      <c r="B172" s="26">
        <v>1.254</v>
      </c>
      <c r="C172" s="12">
        <v>0.88700000000000001</v>
      </c>
      <c r="D172" s="12">
        <f t="shared" si="4"/>
        <v>1.6746857081339712</v>
      </c>
    </row>
    <row r="173" spans="1:4">
      <c r="A173" s="13">
        <v>32813</v>
      </c>
      <c r="B173" s="26">
        <v>1.2589999999999999</v>
      </c>
      <c r="C173" s="12">
        <v>0.91300000000000003</v>
      </c>
      <c r="D173" s="12">
        <f t="shared" si="4"/>
        <v>1.7169287704527405</v>
      </c>
    </row>
    <row r="174" spans="1:4">
      <c r="A174" s="13">
        <v>32843</v>
      </c>
      <c r="B174" s="26">
        <v>1.2629999999999999</v>
      </c>
      <c r="C174" s="12">
        <v>0.97799999999999998</v>
      </c>
      <c r="D174" s="12">
        <f t="shared" si="4"/>
        <v>1.8333388218527316</v>
      </c>
    </row>
    <row r="175" spans="1:4">
      <c r="A175" s="13">
        <v>32874</v>
      </c>
      <c r="B175" s="26">
        <v>1.2749999999999999</v>
      </c>
      <c r="C175" s="12">
        <v>1.2589999999999999</v>
      </c>
      <c r="D175" s="12">
        <f t="shared" si="4"/>
        <v>2.3378830164705882</v>
      </c>
    </row>
    <row r="176" spans="1:4">
      <c r="A176" s="13">
        <v>32905</v>
      </c>
      <c r="B176" s="26">
        <v>1.28</v>
      </c>
      <c r="C176" s="12">
        <v>1.0229999999999999</v>
      </c>
      <c r="D176" s="12">
        <f t="shared" si="4"/>
        <v>1.8922255171875</v>
      </c>
    </row>
    <row r="177" spans="1:4">
      <c r="A177" s="13">
        <v>32933</v>
      </c>
      <c r="B177" s="26">
        <v>1.286</v>
      </c>
      <c r="C177" s="12">
        <v>0.98699999999999999</v>
      </c>
      <c r="D177" s="12">
        <f t="shared" si="4"/>
        <v>1.8171191897356143</v>
      </c>
    </row>
    <row r="178" spans="1:4">
      <c r="A178" s="13">
        <v>32964</v>
      </c>
      <c r="B178" s="26">
        <v>1.2889999999999999</v>
      </c>
      <c r="C178" s="12">
        <v>0.96799999999999997</v>
      </c>
      <c r="D178" s="12">
        <f t="shared" si="4"/>
        <v>1.7779914600465478</v>
      </c>
    </row>
    <row r="179" spans="1:4">
      <c r="A179" s="13">
        <v>32994</v>
      </c>
      <c r="B179" s="26">
        <v>1.2909999999999999</v>
      </c>
      <c r="C179" s="12">
        <v>0.95199999999999996</v>
      </c>
      <c r="D179" s="12">
        <f t="shared" si="4"/>
        <v>1.745894258714175</v>
      </c>
    </row>
    <row r="180" spans="1:4">
      <c r="A180" s="13">
        <v>33025</v>
      </c>
      <c r="B180" s="26">
        <v>1.2989999999999999</v>
      </c>
      <c r="C180" s="12">
        <v>0.90900000000000003</v>
      </c>
      <c r="D180" s="12">
        <f t="shared" si="4"/>
        <v>1.6567690115473444</v>
      </c>
    </row>
    <row r="181" spans="1:4">
      <c r="A181" s="13">
        <v>33055</v>
      </c>
      <c r="B181" s="26">
        <v>1.3049999999999999</v>
      </c>
      <c r="C181" s="12">
        <v>0.88</v>
      </c>
      <c r="D181" s="12">
        <f t="shared" si="4"/>
        <v>1.5965384827586209</v>
      </c>
    </row>
    <row r="182" spans="1:4">
      <c r="A182" s="13">
        <v>33086</v>
      </c>
      <c r="B182" s="26">
        <v>1.3160000000000001</v>
      </c>
      <c r="C182" s="12">
        <v>0.998</v>
      </c>
      <c r="D182" s="12">
        <f t="shared" si="4"/>
        <v>1.7954854194528873</v>
      </c>
    </row>
    <row r="183" spans="1:4">
      <c r="A183" s="13">
        <v>33117</v>
      </c>
      <c r="B183" s="26">
        <v>1.325</v>
      </c>
      <c r="C183" s="12">
        <v>1.165</v>
      </c>
      <c r="D183" s="12">
        <f t="shared" si="4"/>
        <v>2.081695856603774</v>
      </c>
    </row>
    <row r="184" spans="1:4">
      <c r="A184" s="13">
        <v>33147</v>
      </c>
      <c r="B184" s="26">
        <v>1.3340000000000001</v>
      </c>
      <c r="C184" s="12">
        <v>1.33</v>
      </c>
      <c r="D184" s="12">
        <f t="shared" si="4"/>
        <v>2.360494767616192</v>
      </c>
    </row>
    <row r="185" spans="1:4">
      <c r="A185" s="13">
        <v>33178</v>
      </c>
      <c r="B185" s="26">
        <v>1.337</v>
      </c>
      <c r="C185" s="12">
        <v>1.3049999999999999</v>
      </c>
      <c r="D185" s="12">
        <f t="shared" si="4"/>
        <v>2.3109275766641737</v>
      </c>
    </row>
    <row r="186" spans="1:4">
      <c r="A186" s="13">
        <v>33208</v>
      </c>
      <c r="B186" s="26">
        <v>1.3420000000000001</v>
      </c>
      <c r="C186" s="12">
        <v>1.2729999999999999</v>
      </c>
      <c r="D186" s="12">
        <f t="shared" si="4"/>
        <v>2.2458622667660202</v>
      </c>
    </row>
    <row r="187" spans="1:4">
      <c r="A187" s="13">
        <v>33239</v>
      </c>
      <c r="B187" s="26">
        <v>1.347</v>
      </c>
      <c r="C187" s="12">
        <v>1.2350000000000001</v>
      </c>
      <c r="D187" s="12">
        <f t="shared" si="4"/>
        <v>2.1707339198218265</v>
      </c>
    </row>
    <row r="188" spans="1:4">
      <c r="A188" s="13">
        <v>33270</v>
      </c>
      <c r="B188" s="26">
        <v>1.3480000000000001</v>
      </c>
      <c r="C188" s="12">
        <v>1.17</v>
      </c>
      <c r="D188" s="12">
        <f t="shared" si="4"/>
        <v>2.0549591839762607</v>
      </c>
    </row>
    <row r="189" spans="1:4">
      <c r="A189" s="13">
        <v>33298</v>
      </c>
      <c r="B189" s="26">
        <v>1.3480000000000001</v>
      </c>
      <c r="C189" s="12">
        <v>1.0860000000000001</v>
      </c>
      <c r="D189" s="12">
        <f t="shared" si="4"/>
        <v>1.907423652818991</v>
      </c>
    </row>
    <row r="190" spans="1:4">
      <c r="A190" s="13">
        <v>33329</v>
      </c>
      <c r="B190" s="26">
        <v>1.351</v>
      </c>
      <c r="C190" s="12">
        <v>1.016</v>
      </c>
      <c r="D190" s="12">
        <f t="shared" si="4"/>
        <v>1.7805148068097705</v>
      </c>
    </row>
    <row r="191" spans="1:4">
      <c r="A191" s="13">
        <v>33359</v>
      </c>
      <c r="B191" s="26">
        <v>1.3560000000000001</v>
      </c>
      <c r="C191" s="12">
        <v>0.96799999999999997</v>
      </c>
      <c r="D191" s="12">
        <f t="shared" si="4"/>
        <v>1.6901408495575221</v>
      </c>
    </row>
    <row r="192" spans="1:4">
      <c r="A192" s="13">
        <v>33390</v>
      </c>
      <c r="B192" s="26">
        <v>1.36</v>
      </c>
      <c r="C192" s="12">
        <v>0.94499999999999995</v>
      </c>
      <c r="D192" s="12">
        <f t="shared" si="4"/>
        <v>1.6451296544117646</v>
      </c>
    </row>
    <row r="193" spans="1:4">
      <c r="A193" s="13">
        <v>33420</v>
      </c>
      <c r="B193" s="26">
        <v>1.3620000000000001</v>
      </c>
      <c r="C193" s="12">
        <v>0.92600000000000005</v>
      </c>
      <c r="D193" s="12">
        <f t="shared" si="4"/>
        <v>1.6096857885462554</v>
      </c>
    </row>
    <row r="194" spans="1:4">
      <c r="A194" s="13">
        <v>33451</v>
      </c>
      <c r="B194" s="26">
        <v>1.3660000000000001</v>
      </c>
      <c r="C194" s="12">
        <v>0.92700000000000005</v>
      </c>
      <c r="D194" s="12">
        <f t="shared" si="4"/>
        <v>1.6067054450951685</v>
      </c>
    </row>
    <row r="195" spans="1:4">
      <c r="A195" s="13">
        <v>33482</v>
      </c>
      <c r="B195" s="26">
        <v>1.37</v>
      </c>
      <c r="C195" s="12">
        <v>0.94199999999999995</v>
      </c>
      <c r="D195" s="12">
        <f t="shared" si="4"/>
        <v>1.6279368963503649</v>
      </c>
    </row>
    <row r="196" spans="1:4">
      <c r="A196" s="13">
        <v>33512</v>
      </c>
      <c r="B196" s="26">
        <v>1.3720000000000001</v>
      </c>
      <c r="C196" s="12">
        <v>0.96599999999999997</v>
      </c>
      <c r="D196" s="12">
        <f t="shared" si="4"/>
        <v>1.6669794489795915</v>
      </c>
    </row>
    <row r="197" spans="1:4">
      <c r="A197" s="13">
        <v>33543</v>
      </c>
      <c r="B197" s="26">
        <v>1.3779999999999999</v>
      </c>
      <c r="C197" s="12">
        <v>1.02</v>
      </c>
      <c r="D197" s="12">
        <f t="shared" si="4"/>
        <v>1.7525006386066764</v>
      </c>
    </row>
    <row r="198" spans="1:4">
      <c r="A198" s="13">
        <v>33573</v>
      </c>
      <c r="B198" s="26">
        <v>1.3819999999999999</v>
      </c>
      <c r="C198" s="12">
        <v>1.0169999999999999</v>
      </c>
      <c r="D198" s="12">
        <f t="shared" si="4"/>
        <v>1.7422887829232996</v>
      </c>
    </row>
    <row r="199" spans="1:4">
      <c r="A199" s="13">
        <v>33604</v>
      </c>
      <c r="B199" s="26">
        <v>1.383</v>
      </c>
      <c r="C199" s="12">
        <v>0.98499999999999999</v>
      </c>
      <c r="D199" s="12">
        <f t="shared" si="4"/>
        <v>1.6862473535791755</v>
      </c>
    </row>
    <row r="200" spans="1:4">
      <c r="A200" s="13">
        <v>33635</v>
      </c>
      <c r="B200" s="26">
        <v>1.3859999999999999</v>
      </c>
      <c r="C200" s="12">
        <v>0.97499999999999998</v>
      </c>
      <c r="D200" s="12">
        <f t="shared" si="4"/>
        <v>1.6655152597402598</v>
      </c>
    </row>
    <row r="201" spans="1:4">
      <c r="A201" s="13">
        <v>33664</v>
      </c>
      <c r="B201" s="26">
        <v>1.391</v>
      </c>
      <c r="C201" s="12">
        <v>0.96099999999999997</v>
      </c>
      <c r="D201" s="12">
        <f t="shared" si="4"/>
        <v>1.635699377426312</v>
      </c>
    </row>
    <row r="202" spans="1:4">
      <c r="A202" s="13">
        <v>33695</v>
      </c>
      <c r="B202" s="26">
        <v>1.3939999999999999</v>
      </c>
      <c r="C202" s="12">
        <v>0.95099999999999996</v>
      </c>
      <c r="D202" s="12">
        <f t="shared" si="4"/>
        <v>1.6151950459110476</v>
      </c>
    </row>
    <row r="203" spans="1:4">
      <c r="A203" s="13">
        <v>33725</v>
      </c>
      <c r="B203" s="26">
        <v>1.397</v>
      </c>
      <c r="C203" s="12">
        <v>0.95199999999999996</v>
      </c>
      <c r="D203" s="12">
        <f t="shared" si="4"/>
        <v>1.6134212512526842</v>
      </c>
    </row>
    <row r="204" spans="1:4">
      <c r="A204" s="13">
        <v>33756</v>
      </c>
      <c r="B204" s="26">
        <v>1.401</v>
      </c>
      <c r="C204" s="12">
        <v>0.95399999999999996</v>
      </c>
      <c r="D204" s="12">
        <f t="shared" si="4"/>
        <v>1.6121946295503209</v>
      </c>
    </row>
    <row r="205" spans="1:4">
      <c r="A205" s="13">
        <v>33786</v>
      </c>
      <c r="B205" s="26">
        <v>1.405</v>
      </c>
      <c r="C205" s="12">
        <v>0.94699999999999995</v>
      </c>
      <c r="D205" s="12">
        <f t="shared" si="4"/>
        <v>1.5958089096085408</v>
      </c>
    </row>
    <row r="206" spans="1:4">
      <c r="A206" s="13">
        <v>33817</v>
      </c>
      <c r="B206" s="26">
        <v>1.4079999999999999</v>
      </c>
      <c r="C206" s="12">
        <v>0.94299999999999995</v>
      </c>
      <c r="D206" s="12">
        <f t="shared" ref="D206:D269" si="5">C206*$B$499/B206</f>
        <v>1.5856826292613637</v>
      </c>
    </row>
    <row r="207" spans="1:4">
      <c r="A207" s="13">
        <v>33848</v>
      </c>
      <c r="B207" s="26">
        <v>1.411</v>
      </c>
      <c r="C207" s="12">
        <v>0.94499999999999995</v>
      </c>
      <c r="D207" s="12">
        <f t="shared" si="5"/>
        <v>1.5856671367824238</v>
      </c>
    </row>
    <row r="208" spans="1:4">
      <c r="A208" s="13">
        <v>33878</v>
      </c>
      <c r="B208" s="26">
        <v>1.417</v>
      </c>
      <c r="C208" s="12">
        <v>0.96899999999999997</v>
      </c>
      <c r="D208" s="12">
        <f t="shared" si="5"/>
        <v>1.6190533422724063</v>
      </c>
    </row>
    <row r="209" spans="1:4">
      <c r="A209" s="13">
        <v>33909</v>
      </c>
      <c r="B209" s="26">
        <v>1.421</v>
      </c>
      <c r="C209" s="12">
        <v>0.97799999999999998</v>
      </c>
      <c r="D209" s="12">
        <f t="shared" si="5"/>
        <v>1.6294911555242786</v>
      </c>
    </row>
    <row r="210" spans="1:4">
      <c r="A210" s="13">
        <v>33939</v>
      </c>
      <c r="B210" s="26">
        <v>1.423</v>
      </c>
      <c r="C210" s="12">
        <v>0.97099999999999997</v>
      </c>
      <c r="D210" s="12">
        <f t="shared" si="5"/>
        <v>1.6155543035839774</v>
      </c>
    </row>
    <row r="211" spans="1:4">
      <c r="A211" s="13">
        <v>33970</v>
      </c>
      <c r="B211" s="26">
        <v>1.4279999999999999</v>
      </c>
      <c r="C211" s="12">
        <v>0.96899999999999997</v>
      </c>
      <c r="D211" s="12">
        <f t="shared" si="5"/>
        <v>1.6065816428571429</v>
      </c>
    </row>
    <row r="212" spans="1:4">
      <c r="A212" s="13">
        <v>34001</v>
      </c>
      <c r="B212" s="26">
        <v>1.431</v>
      </c>
      <c r="C212" s="12">
        <v>0.97299999999999998</v>
      </c>
      <c r="D212" s="12">
        <f t="shared" si="5"/>
        <v>1.6098315597484274</v>
      </c>
    </row>
    <row r="213" spans="1:4">
      <c r="A213" s="13">
        <v>34029</v>
      </c>
      <c r="B213" s="26">
        <v>1.4330000000000001</v>
      </c>
      <c r="C213" s="12">
        <v>0.97699999999999998</v>
      </c>
      <c r="D213" s="12">
        <f t="shared" si="5"/>
        <v>1.6141935366364271</v>
      </c>
    </row>
    <row r="214" spans="1:4">
      <c r="A214" s="13">
        <v>34060</v>
      </c>
      <c r="B214" s="26">
        <v>1.4379999999999999</v>
      </c>
      <c r="C214" s="12">
        <v>0.97699999999999998</v>
      </c>
      <c r="D214" s="12">
        <f t="shared" si="5"/>
        <v>1.6085809026425593</v>
      </c>
    </row>
    <row r="215" spans="1:4">
      <c r="A215" s="13">
        <v>34090</v>
      </c>
      <c r="B215" s="26">
        <v>1.4419999999999999</v>
      </c>
      <c r="C215" s="12">
        <v>0.96299999999999997</v>
      </c>
      <c r="D215" s="12">
        <f t="shared" si="5"/>
        <v>1.5811324701803051</v>
      </c>
    </row>
    <row r="216" spans="1:4">
      <c r="A216" s="13">
        <v>34121</v>
      </c>
      <c r="B216" s="26">
        <v>1.4430000000000001</v>
      </c>
      <c r="C216" s="12">
        <v>0.95</v>
      </c>
      <c r="D216" s="12">
        <f t="shared" si="5"/>
        <v>1.5587070686070683</v>
      </c>
    </row>
    <row r="217" spans="1:4">
      <c r="A217" s="13">
        <v>34151</v>
      </c>
      <c r="B217" s="26">
        <v>1.4450000000000001</v>
      </c>
      <c r="C217" s="12">
        <v>0.93700000000000006</v>
      </c>
      <c r="D217" s="12">
        <f t="shared" si="5"/>
        <v>1.535249534948097</v>
      </c>
    </row>
    <row r="218" spans="1:4">
      <c r="A218" s="13">
        <v>34182</v>
      </c>
      <c r="B218" s="26">
        <v>1.448</v>
      </c>
      <c r="C218" s="12">
        <v>0.90600000000000003</v>
      </c>
      <c r="D218" s="12">
        <f t="shared" si="5"/>
        <v>1.4813813287292819</v>
      </c>
    </row>
    <row r="219" spans="1:4">
      <c r="A219" s="13">
        <v>34213</v>
      </c>
      <c r="B219" s="26">
        <v>1.45</v>
      </c>
      <c r="C219" s="12">
        <v>0.90700000000000003</v>
      </c>
      <c r="D219" s="12">
        <f t="shared" si="5"/>
        <v>1.480970867586207</v>
      </c>
    </row>
    <row r="220" spans="1:4">
      <c r="A220" s="13">
        <v>34243</v>
      </c>
      <c r="B220" s="26">
        <v>1.456</v>
      </c>
      <c r="C220" s="12">
        <v>0.92400000000000004</v>
      </c>
      <c r="D220" s="12">
        <f t="shared" si="5"/>
        <v>1.5025115769230772</v>
      </c>
    </row>
    <row r="221" spans="1:4">
      <c r="A221" s="13">
        <v>34274</v>
      </c>
      <c r="B221" s="26">
        <v>1.46</v>
      </c>
      <c r="C221" s="12">
        <v>0.92700000000000005</v>
      </c>
      <c r="D221" s="12">
        <f t="shared" si="5"/>
        <v>1.5032600260273974</v>
      </c>
    </row>
    <row r="222" spans="1:4">
      <c r="A222" s="13">
        <v>34304</v>
      </c>
      <c r="B222" s="26">
        <v>1.4630000000000001</v>
      </c>
      <c r="C222" s="12">
        <v>0.91400000000000003</v>
      </c>
      <c r="D222" s="12">
        <f t="shared" si="5"/>
        <v>1.4791393820915923</v>
      </c>
    </row>
    <row r="223" spans="1:4">
      <c r="A223" s="13">
        <v>34335</v>
      </c>
      <c r="B223" s="26">
        <v>1.4630000000000001</v>
      </c>
      <c r="C223" s="12">
        <v>0.91900000000000004</v>
      </c>
      <c r="D223" s="12">
        <f t="shared" si="5"/>
        <v>1.487230954203691</v>
      </c>
    </row>
    <row r="224" spans="1:4">
      <c r="A224" s="13">
        <v>34366</v>
      </c>
      <c r="B224" s="26">
        <v>1.4670000000000001</v>
      </c>
      <c r="C224" s="12">
        <v>0.97799999999999998</v>
      </c>
      <c r="D224" s="12">
        <f t="shared" si="5"/>
        <v>1.5783959999999999</v>
      </c>
    </row>
    <row r="225" spans="1:4">
      <c r="A225" s="13">
        <v>34394</v>
      </c>
      <c r="B225" s="26">
        <v>1.4710000000000001</v>
      </c>
      <c r="C225" s="12">
        <v>0.96599999999999997</v>
      </c>
      <c r="D225" s="12">
        <f t="shared" si="5"/>
        <v>1.5547898055744389</v>
      </c>
    </row>
    <row r="226" spans="1:4">
      <c r="A226" s="13">
        <v>34425</v>
      </c>
      <c r="B226" s="26">
        <v>1.472</v>
      </c>
      <c r="C226" s="12">
        <v>0.93500000000000005</v>
      </c>
      <c r="D226" s="12">
        <f t="shared" si="5"/>
        <v>1.503872547554348</v>
      </c>
    </row>
    <row r="227" spans="1:4">
      <c r="A227" s="13">
        <v>34455</v>
      </c>
      <c r="B227" s="26">
        <v>1.4750000000000001</v>
      </c>
      <c r="C227" s="12">
        <v>0.91900000000000004</v>
      </c>
      <c r="D227" s="12">
        <f t="shared" si="5"/>
        <v>1.4751314481355933</v>
      </c>
    </row>
    <row r="228" spans="1:4">
      <c r="A228" s="13">
        <v>34486</v>
      </c>
      <c r="B228" s="26">
        <v>1.4790000000000001</v>
      </c>
      <c r="C228" s="12">
        <v>0.90600000000000003</v>
      </c>
      <c r="D228" s="12">
        <f t="shared" si="5"/>
        <v>1.450331415821501</v>
      </c>
    </row>
    <row r="229" spans="1:4">
      <c r="A229" s="13">
        <v>34516</v>
      </c>
      <c r="B229" s="26">
        <v>1.484</v>
      </c>
      <c r="C229" s="12">
        <v>0.89800000000000002</v>
      </c>
      <c r="D229" s="12">
        <f t="shared" si="5"/>
        <v>1.4326815444743934</v>
      </c>
    </row>
    <row r="230" spans="1:4">
      <c r="A230" s="13">
        <v>34547</v>
      </c>
      <c r="B230" s="26">
        <v>1.49</v>
      </c>
      <c r="C230" s="12">
        <v>0.89400000000000002</v>
      </c>
      <c r="D230" s="12">
        <f t="shared" si="5"/>
        <v>1.4205563999999999</v>
      </c>
    </row>
    <row r="231" spans="1:4">
      <c r="A231" s="13">
        <v>34578</v>
      </c>
      <c r="B231" s="26">
        <v>1.4930000000000001</v>
      </c>
      <c r="C231" s="12">
        <v>0.89400000000000002</v>
      </c>
      <c r="D231" s="12">
        <f t="shared" si="5"/>
        <v>1.4177019665103816</v>
      </c>
    </row>
    <row r="232" spans="1:4">
      <c r="A232" s="13">
        <v>34608</v>
      </c>
      <c r="B232" s="26">
        <v>1.494</v>
      </c>
      <c r="C232" s="12">
        <v>0.89</v>
      </c>
      <c r="D232" s="12">
        <f t="shared" si="5"/>
        <v>1.4104140963855423</v>
      </c>
    </row>
    <row r="233" spans="1:4">
      <c r="A233" s="13">
        <v>34639</v>
      </c>
      <c r="B233" s="26">
        <v>1.498</v>
      </c>
      <c r="C233" s="12">
        <v>0.89400000000000002</v>
      </c>
      <c r="D233" s="12">
        <f t="shared" si="5"/>
        <v>1.4129699839786383</v>
      </c>
    </row>
    <row r="234" spans="1:4">
      <c r="A234" s="13">
        <v>34669</v>
      </c>
      <c r="B234" s="26">
        <v>1.5009999999999999</v>
      </c>
      <c r="C234" s="12">
        <v>0.9</v>
      </c>
      <c r="D234" s="12">
        <f t="shared" si="5"/>
        <v>1.419609993337775</v>
      </c>
    </row>
    <row r="235" spans="1:4">
      <c r="A235" s="13">
        <v>34700</v>
      </c>
      <c r="B235" s="26">
        <v>1.5049999999999999</v>
      </c>
      <c r="C235" s="12">
        <v>0.91300000000000003</v>
      </c>
      <c r="D235" s="12">
        <f t="shared" si="5"/>
        <v>1.4362879215946844</v>
      </c>
    </row>
    <row r="236" spans="1:4">
      <c r="A236" s="13">
        <v>34731</v>
      </c>
      <c r="B236" s="26">
        <v>1.5089999999999999</v>
      </c>
      <c r="C236" s="12">
        <v>0.91500000000000004</v>
      </c>
      <c r="D236" s="12">
        <f t="shared" si="5"/>
        <v>1.4356186282306165</v>
      </c>
    </row>
    <row r="237" spans="1:4">
      <c r="A237" s="13">
        <v>34759</v>
      </c>
      <c r="B237" s="26">
        <v>1.512</v>
      </c>
      <c r="C237" s="12">
        <v>0.90600000000000003</v>
      </c>
      <c r="D237" s="12">
        <f t="shared" si="5"/>
        <v>1.4186773571428573</v>
      </c>
    </row>
    <row r="238" spans="1:4">
      <c r="A238" s="13">
        <v>34790</v>
      </c>
      <c r="B238" s="26">
        <v>1.518</v>
      </c>
      <c r="C238" s="12">
        <v>0.9</v>
      </c>
      <c r="D238" s="12">
        <f t="shared" si="5"/>
        <v>1.4037118577075098</v>
      </c>
    </row>
    <row r="239" spans="1:4">
      <c r="A239" s="13">
        <v>34820</v>
      </c>
      <c r="B239" s="26">
        <v>1.5209999999999999</v>
      </c>
      <c r="C239" s="12">
        <v>0.90100000000000002</v>
      </c>
      <c r="D239" s="12">
        <f t="shared" si="5"/>
        <v>1.4024997988165682</v>
      </c>
    </row>
    <row r="240" spans="1:4">
      <c r="A240" s="13">
        <v>34851</v>
      </c>
      <c r="B240" s="26">
        <v>1.524</v>
      </c>
      <c r="C240" s="12">
        <v>0.89500000000000002</v>
      </c>
      <c r="D240" s="12">
        <f t="shared" si="5"/>
        <v>1.3904177362204724</v>
      </c>
    </row>
    <row r="241" spans="1:4">
      <c r="A241" s="13">
        <v>34881</v>
      </c>
      <c r="B241" s="26">
        <v>1.526</v>
      </c>
      <c r="C241" s="12">
        <v>0.88500000000000001</v>
      </c>
      <c r="D241" s="12">
        <f t="shared" si="5"/>
        <v>1.3730803997378767</v>
      </c>
    </row>
    <row r="242" spans="1:4">
      <c r="A242" s="13">
        <v>34912</v>
      </c>
      <c r="B242" s="26">
        <v>1.5289999999999999</v>
      </c>
      <c r="C242" s="12">
        <v>0.879</v>
      </c>
      <c r="D242" s="12">
        <f t="shared" si="5"/>
        <v>1.3610955696533682</v>
      </c>
    </row>
    <row r="243" spans="1:4">
      <c r="A243" s="13">
        <v>34943</v>
      </c>
      <c r="B243" s="26">
        <v>1.5309999999999999</v>
      </c>
      <c r="C243" s="12">
        <v>0.87</v>
      </c>
      <c r="D243" s="12">
        <f t="shared" si="5"/>
        <v>1.3453995950359243</v>
      </c>
    </row>
    <row r="244" spans="1:4">
      <c r="A244" s="13">
        <v>34973</v>
      </c>
      <c r="B244" s="26">
        <v>1.5349999999999999</v>
      </c>
      <c r="C244" s="12">
        <v>0.873</v>
      </c>
      <c r="D244" s="12">
        <f t="shared" si="5"/>
        <v>1.3465208872964169</v>
      </c>
    </row>
    <row r="245" spans="1:4">
      <c r="A245" s="13">
        <v>35004</v>
      </c>
      <c r="B245" s="26">
        <v>1.5369999999999999</v>
      </c>
      <c r="C245" s="12">
        <v>0.879</v>
      </c>
      <c r="D245" s="12">
        <f t="shared" si="5"/>
        <v>1.3540111424853611</v>
      </c>
    </row>
    <row r="246" spans="1:4">
      <c r="A246" s="13">
        <v>35034</v>
      </c>
      <c r="B246" s="26">
        <v>1.5389999999999999</v>
      </c>
      <c r="C246" s="12">
        <v>0.90500000000000003</v>
      </c>
      <c r="D246" s="12">
        <f t="shared" si="5"/>
        <v>1.3922498830409358</v>
      </c>
    </row>
    <row r="247" spans="1:4">
      <c r="A247" s="13">
        <v>35065</v>
      </c>
      <c r="B247" s="26">
        <v>1.5469999999999999</v>
      </c>
      <c r="C247" s="12">
        <v>1.0069999999999999</v>
      </c>
      <c r="D247" s="12">
        <f t="shared" si="5"/>
        <v>1.5411552411118294</v>
      </c>
    </row>
    <row r="248" spans="1:4">
      <c r="A248" s="13">
        <v>35096</v>
      </c>
      <c r="B248" s="26">
        <v>1.55</v>
      </c>
      <c r="C248" s="12">
        <v>1.0009999999999999</v>
      </c>
      <c r="D248" s="12">
        <f t="shared" si="5"/>
        <v>1.5290074799999998</v>
      </c>
    </row>
    <row r="249" spans="1:4">
      <c r="A249" s="13">
        <v>35125</v>
      </c>
      <c r="B249" s="26">
        <v>1.5549999999999999</v>
      </c>
      <c r="C249" s="12">
        <v>1.02</v>
      </c>
      <c r="D249" s="12">
        <f t="shared" si="5"/>
        <v>1.5530198585209003</v>
      </c>
    </row>
    <row r="250" spans="1:4">
      <c r="A250" s="13">
        <v>35156</v>
      </c>
      <c r="B250" s="26">
        <v>1.5609999999999999</v>
      </c>
      <c r="C250" s="12">
        <v>1.0649999999999999</v>
      </c>
      <c r="D250" s="12">
        <f t="shared" si="5"/>
        <v>1.6153027610506085</v>
      </c>
    </row>
    <row r="251" spans="1:4">
      <c r="A251" s="13">
        <v>35186</v>
      </c>
      <c r="B251" s="26">
        <v>1.5640000000000001</v>
      </c>
      <c r="C251" s="12">
        <v>1.038</v>
      </c>
      <c r="D251" s="12">
        <f t="shared" si="5"/>
        <v>1.571331567774936</v>
      </c>
    </row>
    <row r="252" spans="1:4">
      <c r="A252" s="13">
        <v>35217</v>
      </c>
      <c r="B252" s="26">
        <v>1.5669999999999999</v>
      </c>
      <c r="C252" s="12">
        <v>0.96899999999999997</v>
      </c>
      <c r="D252" s="12">
        <f t="shared" si="5"/>
        <v>1.4640705717932354</v>
      </c>
    </row>
    <row r="253" spans="1:4">
      <c r="A253" s="13">
        <v>35247</v>
      </c>
      <c r="B253" s="26">
        <v>1.57</v>
      </c>
      <c r="C253" s="12">
        <v>0.93500000000000005</v>
      </c>
      <c r="D253" s="12">
        <f t="shared" si="5"/>
        <v>1.4100002484076433</v>
      </c>
    </row>
    <row r="254" spans="1:4">
      <c r="A254" s="13">
        <v>35278</v>
      </c>
      <c r="B254" s="26">
        <v>1.5720000000000001</v>
      </c>
      <c r="C254" s="12">
        <v>0.93400000000000005</v>
      </c>
      <c r="D254" s="12">
        <f t="shared" si="5"/>
        <v>1.4067002519083971</v>
      </c>
    </row>
    <row r="255" spans="1:4">
      <c r="A255" s="13">
        <v>35309</v>
      </c>
      <c r="B255" s="26">
        <v>1.577</v>
      </c>
      <c r="C255" s="12">
        <v>0.98</v>
      </c>
      <c r="D255" s="12">
        <f t="shared" si="5"/>
        <v>1.4713012809131263</v>
      </c>
    </row>
    <row r="256" spans="1:4">
      <c r="A256" s="13">
        <v>35339</v>
      </c>
      <c r="B256" s="26">
        <v>1.5820000000000001</v>
      </c>
      <c r="C256" s="12">
        <v>1.0629999999999999</v>
      </c>
      <c r="D256" s="12">
        <f t="shared" si="5"/>
        <v>1.590867523388116</v>
      </c>
    </row>
    <row r="257" spans="1:4">
      <c r="A257" s="13">
        <v>35370</v>
      </c>
      <c r="B257" s="26">
        <v>1.587</v>
      </c>
      <c r="C257" s="12">
        <v>1.097</v>
      </c>
      <c r="D257" s="12">
        <f t="shared" si="5"/>
        <v>1.6365788393194707</v>
      </c>
    </row>
    <row r="258" spans="1:4">
      <c r="A258" s="13">
        <v>35400</v>
      </c>
      <c r="B258" s="26">
        <v>1.591</v>
      </c>
      <c r="C258" s="12">
        <v>1.121</v>
      </c>
      <c r="D258" s="12">
        <f t="shared" si="5"/>
        <v>1.6681790534255188</v>
      </c>
    </row>
    <row r="259" spans="1:4">
      <c r="A259" s="13">
        <v>35431</v>
      </c>
      <c r="B259" s="26">
        <v>1.5940000000000001</v>
      </c>
      <c r="C259" s="12">
        <v>1.1359999999999999</v>
      </c>
      <c r="D259" s="12">
        <f t="shared" si="5"/>
        <v>1.6873191869510664</v>
      </c>
    </row>
    <row r="260" spans="1:4">
      <c r="A260" s="13">
        <v>35462</v>
      </c>
      <c r="B260" s="26">
        <v>1.597</v>
      </c>
      <c r="C260" s="12">
        <v>1.127</v>
      </c>
      <c r="D260" s="12">
        <f t="shared" si="5"/>
        <v>1.6708067864746401</v>
      </c>
    </row>
    <row r="261" spans="1:4">
      <c r="A261" s="13">
        <v>35490</v>
      </c>
      <c r="B261" s="26">
        <v>1.5980000000000001</v>
      </c>
      <c r="C261" s="12">
        <v>1.079</v>
      </c>
      <c r="D261" s="12">
        <f t="shared" si="5"/>
        <v>1.5986445093867332</v>
      </c>
    </row>
    <row r="262" spans="1:4">
      <c r="A262" s="13">
        <v>35521</v>
      </c>
      <c r="B262" s="26">
        <v>1.599</v>
      </c>
      <c r="C262" s="12">
        <v>1.046</v>
      </c>
      <c r="D262" s="12">
        <f t="shared" si="5"/>
        <v>1.5487825666041277</v>
      </c>
    </row>
    <row r="263" spans="1:4">
      <c r="A263" s="13">
        <v>35551</v>
      </c>
      <c r="B263" s="26">
        <v>1.599</v>
      </c>
      <c r="C263" s="12">
        <v>1.0309999999999999</v>
      </c>
      <c r="D263" s="12">
        <f t="shared" si="5"/>
        <v>1.5265724915572232</v>
      </c>
    </row>
    <row r="264" spans="1:4">
      <c r="A264" s="13">
        <v>35582</v>
      </c>
      <c r="B264" s="26">
        <v>1.6020000000000001</v>
      </c>
      <c r="C264" s="12">
        <v>1.0009999999999999</v>
      </c>
      <c r="D264" s="12">
        <f t="shared" si="5"/>
        <v>1.4793767752808986</v>
      </c>
    </row>
    <row r="265" spans="1:4">
      <c r="A265" s="13">
        <v>35612</v>
      </c>
      <c r="B265" s="26">
        <v>1.6040000000000001</v>
      </c>
      <c r="C265" s="12">
        <v>0.95699999999999996</v>
      </c>
      <c r="D265" s="12">
        <f t="shared" si="5"/>
        <v>1.412585697007481</v>
      </c>
    </row>
    <row r="266" spans="1:4">
      <c r="A266" s="13">
        <v>35643</v>
      </c>
      <c r="B266" s="26">
        <v>1.6080000000000001</v>
      </c>
      <c r="C266" s="12">
        <v>0.94499999999999995</v>
      </c>
      <c r="D266" s="12">
        <f t="shared" si="5"/>
        <v>1.3914031902985073</v>
      </c>
    </row>
    <row r="267" spans="1:4">
      <c r="A267" s="13">
        <v>35674</v>
      </c>
      <c r="B267" s="26">
        <v>1.6120000000000001</v>
      </c>
      <c r="C267" s="12">
        <v>0.94499999999999995</v>
      </c>
      <c r="D267" s="12">
        <f t="shared" si="5"/>
        <v>1.3879505769230769</v>
      </c>
    </row>
    <row r="268" spans="1:4">
      <c r="A268" s="13">
        <v>35704</v>
      </c>
      <c r="B268" s="26">
        <v>1.615</v>
      </c>
      <c r="C268" s="12">
        <v>0.95599999999999996</v>
      </c>
      <c r="D268" s="12">
        <f t="shared" si="5"/>
        <v>1.4014983678018575</v>
      </c>
    </row>
    <row r="269" spans="1:4">
      <c r="A269" s="13">
        <v>35735</v>
      </c>
      <c r="B269" s="26">
        <v>1.617</v>
      </c>
      <c r="C269" s="12">
        <v>0.97</v>
      </c>
      <c r="D269" s="12">
        <f t="shared" si="5"/>
        <v>1.4202635621521336</v>
      </c>
    </row>
    <row r="270" spans="1:4">
      <c r="A270" s="13">
        <v>35765</v>
      </c>
      <c r="B270" s="26">
        <v>1.6180000000000001</v>
      </c>
      <c r="C270" s="12">
        <v>0.97899999999999998</v>
      </c>
      <c r="D270" s="12">
        <f t="shared" ref="D270:D333" si="6">C270*$B$499/B270</f>
        <v>1.4325553312731765</v>
      </c>
    </row>
    <row r="271" spans="1:4">
      <c r="A271" s="13">
        <v>35796</v>
      </c>
      <c r="B271" s="26">
        <v>1.62</v>
      </c>
      <c r="C271" s="12">
        <v>0.96599999999999997</v>
      </c>
      <c r="D271" s="12">
        <f t="shared" si="6"/>
        <v>1.4117875333333332</v>
      </c>
    </row>
    <row r="272" spans="1:4">
      <c r="A272" s="13">
        <v>35827</v>
      </c>
      <c r="B272" s="26">
        <v>1.62</v>
      </c>
      <c r="C272" s="12">
        <v>0.94799999999999995</v>
      </c>
      <c r="D272" s="12">
        <f t="shared" si="6"/>
        <v>1.3854809333333333</v>
      </c>
    </row>
    <row r="273" spans="1:4">
      <c r="A273" s="13">
        <v>35855</v>
      </c>
      <c r="B273" s="26">
        <v>1.62</v>
      </c>
      <c r="C273" s="12">
        <v>0.93300000000000005</v>
      </c>
      <c r="D273" s="12">
        <f t="shared" si="6"/>
        <v>1.3635587666666664</v>
      </c>
    </row>
    <row r="274" spans="1:4">
      <c r="A274" s="13">
        <v>35886</v>
      </c>
      <c r="B274" s="26">
        <v>1.6220000000000001</v>
      </c>
      <c r="C274" s="12">
        <v>0.91500000000000004</v>
      </c>
      <c r="D274" s="12">
        <f t="shared" si="6"/>
        <v>1.3356032737361283</v>
      </c>
    </row>
    <row r="275" spans="1:4">
      <c r="A275" s="13">
        <v>35916</v>
      </c>
      <c r="B275" s="26">
        <v>1.6259999999999999</v>
      </c>
      <c r="C275" s="12">
        <v>0.90300000000000002</v>
      </c>
      <c r="D275" s="12">
        <f t="shared" si="6"/>
        <v>1.3148446383763839</v>
      </c>
    </row>
    <row r="276" spans="1:4">
      <c r="A276" s="13">
        <v>35947</v>
      </c>
      <c r="B276" s="26">
        <v>1.6279999999999999</v>
      </c>
      <c r="C276" s="12">
        <v>0.874</v>
      </c>
      <c r="D276" s="12">
        <f t="shared" si="6"/>
        <v>1.2710547641277643</v>
      </c>
    </row>
    <row r="277" spans="1:4">
      <c r="A277" s="13">
        <v>35977</v>
      </c>
      <c r="B277" s="26">
        <v>1.6319999999999999</v>
      </c>
      <c r="C277" s="12">
        <v>0.85299999999999998</v>
      </c>
      <c r="D277" s="12">
        <f t="shared" si="6"/>
        <v>1.2374740698529412</v>
      </c>
    </row>
    <row r="278" spans="1:4">
      <c r="A278" s="13">
        <v>36008</v>
      </c>
      <c r="B278" s="26">
        <v>1.6339999999999999</v>
      </c>
      <c r="C278" s="12">
        <v>0.83799999999999997</v>
      </c>
      <c r="D278" s="12">
        <f t="shared" si="6"/>
        <v>1.2142250746634027</v>
      </c>
    </row>
    <row r="279" spans="1:4">
      <c r="A279" s="13">
        <v>36039</v>
      </c>
      <c r="B279" s="26">
        <v>1.635</v>
      </c>
      <c r="C279" s="12">
        <v>0.82699999999999996</v>
      </c>
      <c r="D279" s="12">
        <f t="shared" si="6"/>
        <v>1.1975536623853211</v>
      </c>
    </row>
    <row r="280" spans="1:4">
      <c r="A280" s="13">
        <v>36069</v>
      </c>
      <c r="B280" s="26">
        <v>1.639</v>
      </c>
      <c r="C280" s="12">
        <v>0.83399999999999996</v>
      </c>
      <c r="D280" s="12">
        <f t="shared" si="6"/>
        <v>1.2047427675411835</v>
      </c>
    </row>
    <row r="281" spans="1:4">
      <c r="A281" s="13">
        <v>36100</v>
      </c>
      <c r="B281" s="26">
        <v>1.641</v>
      </c>
      <c r="C281" s="12">
        <v>0.84099999999999997</v>
      </c>
      <c r="D281" s="12">
        <f t="shared" si="6"/>
        <v>1.213373890310786</v>
      </c>
    </row>
    <row r="282" spans="1:4">
      <c r="A282" s="13">
        <v>36130</v>
      </c>
      <c r="B282" s="26">
        <v>1.6439999999999999</v>
      </c>
      <c r="C282" s="12">
        <v>0.82699999999999996</v>
      </c>
      <c r="D282" s="12">
        <f t="shared" si="6"/>
        <v>1.1909977116788322</v>
      </c>
    </row>
    <row r="283" spans="1:4">
      <c r="A283" s="13">
        <v>36161</v>
      </c>
      <c r="B283" s="26">
        <v>1.647</v>
      </c>
      <c r="C283" s="12">
        <v>0.83399999999999996</v>
      </c>
      <c r="D283" s="12">
        <f t="shared" si="6"/>
        <v>1.1988909508196719</v>
      </c>
    </row>
    <row r="284" spans="1:4">
      <c r="A284" s="13">
        <v>36192</v>
      </c>
      <c r="B284" s="26">
        <v>1.647</v>
      </c>
      <c r="C284" s="12">
        <v>0.82799999999999996</v>
      </c>
      <c r="D284" s="12">
        <f t="shared" si="6"/>
        <v>1.1902658360655738</v>
      </c>
    </row>
    <row r="285" spans="1:4">
      <c r="A285" s="13">
        <v>36220</v>
      </c>
      <c r="B285" s="26">
        <v>1.6479999999999999</v>
      </c>
      <c r="C285" s="12">
        <v>0.82799999999999996</v>
      </c>
      <c r="D285" s="12">
        <f t="shared" si="6"/>
        <v>1.1895435873786409</v>
      </c>
    </row>
    <row r="286" spans="1:4">
      <c r="A286" s="13">
        <v>36251</v>
      </c>
      <c r="B286" s="26">
        <v>1.659</v>
      </c>
      <c r="C286" s="12">
        <v>0.85299999999999998</v>
      </c>
      <c r="D286" s="12">
        <f t="shared" si="6"/>
        <v>1.2173343471971065</v>
      </c>
    </row>
    <row r="287" spans="1:4">
      <c r="A287" s="13">
        <v>36281</v>
      </c>
      <c r="B287" s="26">
        <v>1.66</v>
      </c>
      <c r="C287" s="12">
        <v>0.85199999999999998</v>
      </c>
      <c r="D287" s="12">
        <f t="shared" si="6"/>
        <v>1.2151747518072289</v>
      </c>
    </row>
    <row r="288" spans="1:4">
      <c r="A288" s="13">
        <v>36312</v>
      </c>
      <c r="B288" s="26">
        <v>1.66</v>
      </c>
      <c r="C288" s="12">
        <v>0.84499999999999997</v>
      </c>
      <c r="D288" s="12">
        <f t="shared" si="6"/>
        <v>1.2051909216867471</v>
      </c>
    </row>
    <row r="289" spans="1:4">
      <c r="A289" s="13">
        <v>36342</v>
      </c>
      <c r="B289" s="26">
        <v>1.667</v>
      </c>
      <c r="C289" s="12">
        <v>0.85699999999999998</v>
      </c>
      <c r="D289" s="12">
        <f t="shared" si="6"/>
        <v>1.2171734001199759</v>
      </c>
    </row>
    <row r="290" spans="1:4">
      <c r="A290" s="13">
        <v>36373</v>
      </c>
      <c r="B290" s="26">
        <v>1.671</v>
      </c>
      <c r="C290" s="12">
        <v>0.877</v>
      </c>
      <c r="D290" s="12">
        <f t="shared" si="6"/>
        <v>1.24259721005386</v>
      </c>
    </row>
    <row r="291" spans="1:4">
      <c r="A291" s="13">
        <v>36404</v>
      </c>
      <c r="B291" s="26">
        <v>1.6779999999999999</v>
      </c>
      <c r="C291" s="12">
        <v>0.93899999999999995</v>
      </c>
      <c r="D291" s="12">
        <f t="shared" si="6"/>
        <v>1.3248931859356377</v>
      </c>
    </row>
    <row r="292" spans="1:4">
      <c r="A292" s="13">
        <v>36434</v>
      </c>
      <c r="B292" s="26">
        <v>1.681</v>
      </c>
      <c r="C292" s="12">
        <v>0.97599999999999998</v>
      </c>
      <c r="D292" s="12">
        <f t="shared" si="6"/>
        <v>1.3746411326591312</v>
      </c>
    </row>
    <row r="293" spans="1:4">
      <c r="A293" s="13">
        <v>36465</v>
      </c>
      <c r="B293" s="26">
        <v>1.6839999999999999</v>
      </c>
      <c r="C293" s="12">
        <v>1.018</v>
      </c>
      <c r="D293" s="12">
        <f t="shared" si="6"/>
        <v>1.4312415035629455</v>
      </c>
    </row>
    <row r="294" spans="1:4">
      <c r="A294" s="13">
        <v>36495</v>
      </c>
      <c r="B294" s="26">
        <v>1.6879999999999999</v>
      </c>
      <c r="C294" s="12">
        <v>1.0880000000000001</v>
      </c>
      <c r="D294" s="12">
        <f t="shared" si="6"/>
        <v>1.526032151658768</v>
      </c>
    </row>
    <row r="295" spans="1:4">
      <c r="A295" s="13">
        <v>36526</v>
      </c>
      <c r="B295" s="26">
        <v>1.6930000000000001</v>
      </c>
      <c r="C295" s="12">
        <v>1.1890000000000001</v>
      </c>
      <c r="D295" s="12">
        <f t="shared" si="6"/>
        <v>1.6627697968103958</v>
      </c>
    </row>
    <row r="296" spans="1:4">
      <c r="A296" s="13">
        <v>36557</v>
      </c>
      <c r="B296" s="26">
        <v>1.7</v>
      </c>
      <c r="C296" s="12">
        <v>1.6140000000000001</v>
      </c>
      <c r="D296" s="12">
        <f t="shared" si="6"/>
        <v>2.247821597647059</v>
      </c>
    </row>
    <row r="297" spans="1:4">
      <c r="A297" s="13">
        <v>36586</v>
      </c>
      <c r="B297" s="26">
        <v>1.71</v>
      </c>
      <c r="C297" s="12">
        <v>1.359</v>
      </c>
      <c r="D297" s="12">
        <f t="shared" si="6"/>
        <v>1.8816141789473686</v>
      </c>
    </row>
    <row r="298" spans="1:4">
      <c r="A298" s="13">
        <v>36617</v>
      </c>
      <c r="B298" s="26">
        <v>1.7090000000000001</v>
      </c>
      <c r="C298" s="12">
        <v>1.286</v>
      </c>
      <c r="D298" s="12">
        <f t="shared" si="6"/>
        <v>1.7815833142188413</v>
      </c>
    </row>
    <row r="299" spans="1:4">
      <c r="A299" s="13">
        <v>36647</v>
      </c>
      <c r="B299" s="26">
        <v>1.712</v>
      </c>
      <c r="C299" s="12">
        <v>1.2629999999999999</v>
      </c>
      <c r="D299" s="12">
        <f t="shared" si="6"/>
        <v>1.7466537511682241</v>
      </c>
    </row>
    <row r="300" spans="1:4">
      <c r="A300" s="13">
        <v>36678</v>
      </c>
      <c r="B300" s="26">
        <v>1.722</v>
      </c>
      <c r="C300" s="12">
        <v>1.2490000000000001</v>
      </c>
      <c r="D300" s="12">
        <f t="shared" si="6"/>
        <v>1.7172618501742163</v>
      </c>
    </row>
    <row r="301" spans="1:4">
      <c r="A301" s="13">
        <v>36708</v>
      </c>
      <c r="B301" s="26">
        <v>1.7270000000000001</v>
      </c>
      <c r="C301" s="12">
        <v>1.25</v>
      </c>
      <c r="D301" s="12">
        <f t="shared" si="6"/>
        <v>1.7136609727851766</v>
      </c>
    </row>
    <row r="302" spans="1:4">
      <c r="A302" s="13">
        <v>36739</v>
      </c>
      <c r="B302" s="26">
        <v>1.7270000000000001</v>
      </c>
      <c r="C302" s="12">
        <v>1.246</v>
      </c>
      <c r="D302" s="12">
        <f t="shared" si="6"/>
        <v>1.7081772576722638</v>
      </c>
    </row>
    <row r="303" spans="1:4">
      <c r="A303" s="13">
        <v>36770</v>
      </c>
      <c r="B303" s="26">
        <v>1.736</v>
      </c>
      <c r="C303" s="12">
        <v>1.407</v>
      </c>
      <c r="D303" s="12">
        <f t="shared" si="6"/>
        <v>1.91889675</v>
      </c>
    </row>
    <row r="304" spans="1:4">
      <c r="A304" s="13">
        <v>36800</v>
      </c>
      <c r="B304" s="26">
        <v>1.7390000000000001</v>
      </c>
      <c r="C304" s="12">
        <v>1.4530000000000001</v>
      </c>
      <c r="D304" s="12">
        <f t="shared" si="6"/>
        <v>1.9782139631972397</v>
      </c>
    </row>
    <row r="305" spans="1:4">
      <c r="A305" s="13">
        <v>36831</v>
      </c>
      <c r="B305" s="26">
        <v>1.742</v>
      </c>
      <c r="C305" s="12">
        <v>1.4770000000000001</v>
      </c>
      <c r="D305" s="12">
        <f t="shared" si="6"/>
        <v>2.007426141216992</v>
      </c>
    </row>
    <row r="306" spans="1:4">
      <c r="A306" s="13">
        <v>36861</v>
      </c>
      <c r="B306" s="26">
        <v>1.746</v>
      </c>
      <c r="C306" s="12">
        <v>1.528</v>
      </c>
      <c r="D306" s="12">
        <f t="shared" si="6"/>
        <v>2.0719837525773195</v>
      </c>
    </row>
    <row r="307" spans="1:4">
      <c r="A307" s="13">
        <v>36892</v>
      </c>
      <c r="B307" s="26">
        <v>1.756</v>
      </c>
      <c r="C307" s="12">
        <v>1.5089999999999999</v>
      </c>
      <c r="D307" s="12">
        <f t="shared" si="6"/>
        <v>2.0345668257403187</v>
      </c>
    </row>
    <row r="308" spans="1:4">
      <c r="A308" s="13">
        <v>36923</v>
      </c>
      <c r="B308" s="26">
        <v>1.76</v>
      </c>
      <c r="C308" s="12">
        <v>1.4630000000000001</v>
      </c>
      <c r="D308" s="12">
        <f t="shared" si="6"/>
        <v>1.9680625125</v>
      </c>
    </row>
    <row r="309" spans="1:4">
      <c r="A309" s="13">
        <v>36951</v>
      </c>
      <c r="B309" s="26">
        <v>1.7609999999999999</v>
      </c>
      <c r="C309" s="12">
        <v>1.3939999999999999</v>
      </c>
      <c r="D309" s="12">
        <f t="shared" si="6"/>
        <v>1.874177192504259</v>
      </c>
    </row>
    <row r="310" spans="1:4">
      <c r="A310" s="13">
        <v>36982</v>
      </c>
      <c r="B310" s="26">
        <v>1.764</v>
      </c>
      <c r="C310" s="12">
        <v>1.367</v>
      </c>
      <c r="D310" s="12">
        <f t="shared" si="6"/>
        <v>1.8347511326530612</v>
      </c>
    </row>
    <row r="311" spans="1:4">
      <c r="A311" s="13">
        <v>37012</v>
      </c>
      <c r="B311" s="26">
        <v>1.7729999999999999</v>
      </c>
      <c r="C311" s="12">
        <v>1.343</v>
      </c>
      <c r="D311" s="12">
        <f t="shared" si="6"/>
        <v>1.7933890253807108</v>
      </c>
    </row>
    <row r="312" spans="1:4">
      <c r="A312" s="13">
        <v>37043</v>
      </c>
      <c r="B312" s="26">
        <v>1.7769999999999999</v>
      </c>
      <c r="C312" s="12">
        <v>1.3220000000000001</v>
      </c>
      <c r="D312" s="12">
        <f t="shared" si="6"/>
        <v>1.7613726888013506</v>
      </c>
    </row>
    <row r="313" spans="1:4">
      <c r="A313" s="13">
        <v>37073</v>
      </c>
      <c r="B313" s="26">
        <v>1.774</v>
      </c>
      <c r="C313" s="12">
        <v>1.2569999999999999</v>
      </c>
      <c r="D313" s="12">
        <f t="shared" si="6"/>
        <v>1.6776018365276208</v>
      </c>
    </row>
    <row r="314" spans="1:4">
      <c r="A314" s="13">
        <v>37104</v>
      </c>
      <c r="B314" s="26">
        <v>1.774</v>
      </c>
      <c r="C314" s="12">
        <v>1.238</v>
      </c>
      <c r="D314" s="12">
        <f t="shared" si="6"/>
        <v>1.6522442908680948</v>
      </c>
    </row>
    <row r="315" spans="1:4">
      <c r="A315" s="13">
        <v>37135</v>
      </c>
      <c r="B315" s="26">
        <v>1.7809999999999999</v>
      </c>
      <c r="C315" s="12">
        <v>1.2849999999999999</v>
      </c>
      <c r="D315" s="12">
        <f t="shared" si="6"/>
        <v>1.7082303705783266</v>
      </c>
    </row>
    <row r="316" spans="1:4">
      <c r="A316" s="13">
        <v>37165</v>
      </c>
      <c r="B316" s="26">
        <v>1.776</v>
      </c>
      <c r="C316" s="12">
        <v>1.2270000000000001</v>
      </c>
      <c r="D316" s="12">
        <f t="shared" si="6"/>
        <v>1.6357195033783785</v>
      </c>
    </row>
    <row r="317" spans="1:4">
      <c r="A317" s="13">
        <v>37196</v>
      </c>
      <c r="B317" s="26">
        <v>1.7749999999999999</v>
      </c>
      <c r="C317" s="12">
        <v>1.1930000000000001</v>
      </c>
      <c r="D317" s="12">
        <f t="shared" si="6"/>
        <v>1.5912899391549296</v>
      </c>
    </row>
    <row r="318" spans="1:4">
      <c r="A318" s="13">
        <v>37226</v>
      </c>
      <c r="B318" s="26">
        <v>1.774</v>
      </c>
      <c r="C318" s="12">
        <v>1.117</v>
      </c>
      <c r="D318" s="12">
        <f t="shared" si="6"/>
        <v>1.4907567632468994</v>
      </c>
    </row>
    <row r="319" spans="1:4">
      <c r="A319" s="13">
        <v>37257</v>
      </c>
      <c r="B319" s="26">
        <v>1.7769999999999999</v>
      </c>
      <c r="C319" s="12">
        <v>1.123</v>
      </c>
      <c r="D319" s="12">
        <f t="shared" si="6"/>
        <v>1.4962341373100732</v>
      </c>
    </row>
    <row r="320" spans="1:4">
      <c r="A320" s="13">
        <v>37288</v>
      </c>
      <c r="B320" s="26">
        <v>1.78</v>
      </c>
      <c r="C320" s="12">
        <v>1.1120000000000001</v>
      </c>
      <c r="D320" s="12">
        <f t="shared" si="6"/>
        <v>1.479081195505618</v>
      </c>
    </row>
    <row r="321" spans="1:4">
      <c r="A321" s="13">
        <v>37316</v>
      </c>
      <c r="B321" s="26">
        <v>1.7849999999999999</v>
      </c>
      <c r="C321" s="12">
        <v>1.119</v>
      </c>
      <c r="D321" s="12">
        <f t="shared" si="6"/>
        <v>1.4842227932773109</v>
      </c>
    </row>
    <row r="322" spans="1:4">
      <c r="A322" s="13">
        <v>37347</v>
      </c>
      <c r="B322" s="26">
        <v>1.7929999999999999</v>
      </c>
      <c r="C322" s="12">
        <v>1.1579999999999999</v>
      </c>
      <c r="D322" s="12">
        <f t="shared" si="6"/>
        <v>1.5290986346904629</v>
      </c>
    </row>
    <row r="323" spans="1:4">
      <c r="A323" s="13">
        <v>37377</v>
      </c>
      <c r="B323" s="26">
        <v>1.7949999999999999</v>
      </c>
      <c r="C323" s="12">
        <v>1.163</v>
      </c>
      <c r="D323" s="12">
        <f t="shared" si="6"/>
        <v>1.5339898729805015</v>
      </c>
    </row>
    <row r="324" spans="1:4">
      <c r="A324" s="13">
        <v>37408</v>
      </c>
      <c r="B324" s="26">
        <v>1.796</v>
      </c>
      <c r="C324" s="12">
        <v>1.1359999999999999</v>
      </c>
      <c r="D324" s="12">
        <f t="shared" si="6"/>
        <v>1.4975427527839642</v>
      </c>
    </row>
    <row r="325" spans="1:4">
      <c r="A325" s="13">
        <v>37438</v>
      </c>
      <c r="B325" s="26">
        <v>1.8</v>
      </c>
      <c r="C325" s="12">
        <v>1.127</v>
      </c>
      <c r="D325" s="12">
        <f t="shared" si="6"/>
        <v>1.4823769100000002</v>
      </c>
    </row>
    <row r="326" spans="1:4">
      <c r="A326" s="13">
        <v>37469</v>
      </c>
      <c r="B326" s="26">
        <v>1.8049999999999999</v>
      </c>
      <c r="C326" s="12">
        <v>1.135</v>
      </c>
      <c r="D326" s="12">
        <f t="shared" si="6"/>
        <v>1.4887640941828255</v>
      </c>
    </row>
    <row r="327" spans="1:4">
      <c r="A327" s="13">
        <v>37500</v>
      </c>
      <c r="B327" s="26">
        <v>1.8080000000000001</v>
      </c>
      <c r="C327" s="12">
        <v>1.1739999999999999</v>
      </c>
      <c r="D327" s="12">
        <f t="shared" si="6"/>
        <v>1.5373646880530973</v>
      </c>
    </row>
    <row r="328" spans="1:4">
      <c r="A328" s="13">
        <v>37530</v>
      </c>
      <c r="B328" s="26">
        <v>1.8120000000000001</v>
      </c>
      <c r="C328" s="12">
        <v>1.2030000000000001</v>
      </c>
      <c r="D328" s="12">
        <f t="shared" si="6"/>
        <v>1.5718629039735101</v>
      </c>
    </row>
    <row r="329" spans="1:4">
      <c r="A329" s="13">
        <v>37561</v>
      </c>
      <c r="B329" s="26">
        <v>1.8149999999999999</v>
      </c>
      <c r="C329" s="12">
        <v>1.2210000000000001</v>
      </c>
      <c r="D329" s="12">
        <f t="shared" si="6"/>
        <v>1.5927450545454547</v>
      </c>
    </row>
    <row r="330" spans="1:4">
      <c r="A330" s="13">
        <v>37591</v>
      </c>
      <c r="B330" s="26">
        <v>1.8180000000000001</v>
      </c>
      <c r="C330" s="12">
        <v>1.2669999999999999</v>
      </c>
      <c r="D330" s="12">
        <f t="shared" si="6"/>
        <v>1.6500228811881188</v>
      </c>
    </row>
    <row r="331" spans="1:4">
      <c r="A331" s="13">
        <v>37622</v>
      </c>
      <c r="B331" s="26">
        <v>1.8260000000000001</v>
      </c>
      <c r="C331" s="12">
        <v>1.3959999999999999</v>
      </c>
      <c r="D331" s="12">
        <f t="shared" si="6"/>
        <v>1.8100554348302298</v>
      </c>
    </row>
    <row r="332" spans="1:4">
      <c r="A332" s="13">
        <v>37653</v>
      </c>
      <c r="B332" s="26">
        <v>1.8360000000000001</v>
      </c>
      <c r="C332" s="12">
        <v>1.641</v>
      </c>
      <c r="D332" s="12">
        <f t="shared" si="6"/>
        <v>2.1161338529411764</v>
      </c>
    </row>
    <row r="333" spans="1:4">
      <c r="A333" s="13">
        <v>37681</v>
      </c>
      <c r="B333" s="26">
        <v>1.839</v>
      </c>
      <c r="C333" s="12">
        <v>1.766</v>
      </c>
      <c r="D333" s="12">
        <f t="shared" si="6"/>
        <v>2.2736112039151717</v>
      </c>
    </row>
    <row r="334" spans="1:4">
      <c r="A334" s="13">
        <v>37712</v>
      </c>
      <c r="B334" s="26">
        <v>1.8320000000000001</v>
      </c>
      <c r="C334" s="12">
        <v>1.4910000000000001</v>
      </c>
      <c r="D334" s="12">
        <f t="shared" ref="D334:D397" si="7">C334*$B$499/B334</f>
        <v>1.9269010120087335</v>
      </c>
    </row>
    <row r="335" spans="1:4">
      <c r="A335" s="13">
        <v>37742</v>
      </c>
      <c r="B335" s="26">
        <v>1.829</v>
      </c>
      <c r="C335" s="12">
        <v>1.3720000000000001</v>
      </c>
      <c r="D335" s="12">
        <f t="shared" si="7"/>
        <v>1.7760191186440679</v>
      </c>
    </row>
    <row r="336" spans="1:4">
      <c r="A336" s="13">
        <v>37773</v>
      </c>
      <c r="B336" s="26">
        <v>1.831</v>
      </c>
      <c r="C336" s="12">
        <v>1.3049999999999999</v>
      </c>
      <c r="D336" s="12">
        <f t="shared" si="7"/>
        <v>1.6874441125068269</v>
      </c>
    </row>
    <row r="337" spans="1:4">
      <c r="A337" s="13">
        <v>37803</v>
      </c>
      <c r="B337" s="26">
        <v>1.837</v>
      </c>
      <c r="C337" s="12">
        <v>1.2789999999999999</v>
      </c>
      <c r="D337" s="12">
        <f t="shared" si="7"/>
        <v>1.6484228230811104</v>
      </c>
    </row>
    <row r="338" spans="1:4">
      <c r="A338" s="13">
        <v>37834</v>
      </c>
      <c r="B338" s="26">
        <v>1.845</v>
      </c>
      <c r="C338" s="12">
        <v>1.2829999999999999</v>
      </c>
      <c r="D338" s="12">
        <f t="shared" si="7"/>
        <v>1.6464081853658536</v>
      </c>
    </row>
    <row r="339" spans="1:4">
      <c r="A339" s="13">
        <v>37865</v>
      </c>
      <c r="B339" s="26">
        <v>1.851</v>
      </c>
      <c r="C339" s="12">
        <v>1.284</v>
      </c>
      <c r="D339" s="12">
        <f t="shared" si="7"/>
        <v>1.642350457050243</v>
      </c>
    </row>
    <row r="340" spans="1:4">
      <c r="A340" s="13">
        <v>37895</v>
      </c>
      <c r="B340" s="26">
        <v>1.849</v>
      </c>
      <c r="C340" s="12">
        <v>1.2969999999999999</v>
      </c>
      <c r="D340" s="12">
        <f t="shared" si="7"/>
        <v>1.6607730762574364</v>
      </c>
    </row>
    <row r="341" spans="1:4">
      <c r="A341" s="13">
        <v>37926</v>
      </c>
      <c r="B341" s="26">
        <v>1.85</v>
      </c>
      <c r="C341" s="12">
        <v>1.331</v>
      </c>
      <c r="D341" s="12">
        <f t="shared" si="7"/>
        <v>1.7033878994594593</v>
      </c>
    </row>
    <row r="342" spans="1:4">
      <c r="A342" s="13">
        <v>37956</v>
      </c>
      <c r="B342" s="26">
        <v>1.855</v>
      </c>
      <c r="C342" s="12">
        <v>1.36</v>
      </c>
      <c r="D342" s="12">
        <f t="shared" si="7"/>
        <v>1.7358101563342319</v>
      </c>
    </row>
    <row r="343" spans="1:4">
      <c r="A343" s="13">
        <v>37987</v>
      </c>
      <c r="B343" s="26">
        <v>1.863</v>
      </c>
      <c r="C343" s="12">
        <v>1.508</v>
      </c>
      <c r="D343" s="12">
        <f t="shared" si="7"/>
        <v>1.9164421642512077</v>
      </c>
    </row>
    <row r="344" spans="1:4">
      <c r="A344" s="13">
        <v>38018</v>
      </c>
      <c r="B344" s="26">
        <v>1.867</v>
      </c>
      <c r="C344" s="12">
        <v>1.5580000000000001</v>
      </c>
      <c r="D344" s="12">
        <f t="shared" si="7"/>
        <v>1.9757426095340118</v>
      </c>
    </row>
    <row r="345" spans="1:4">
      <c r="A345" s="13">
        <v>38047</v>
      </c>
      <c r="B345" s="26">
        <v>1.871</v>
      </c>
      <c r="C345" s="12">
        <v>1.5409999999999999</v>
      </c>
      <c r="D345" s="12">
        <f t="shared" si="7"/>
        <v>1.9500066028861571</v>
      </c>
    </row>
    <row r="346" spans="1:4">
      <c r="A346" s="13">
        <v>38078</v>
      </c>
      <c r="B346" s="26">
        <v>1.8740000000000001</v>
      </c>
      <c r="C346" s="12">
        <v>1.5189999999999999</v>
      </c>
      <c r="D346" s="12">
        <f t="shared" si="7"/>
        <v>1.9190903340448238</v>
      </c>
    </row>
    <row r="347" spans="1:4">
      <c r="A347" s="13">
        <v>38108</v>
      </c>
      <c r="B347" s="26">
        <v>1.8819999999999999</v>
      </c>
      <c r="C347" s="12">
        <v>1.5329999999999999</v>
      </c>
      <c r="D347" s="12">
        <f t="shared" si="7"/>
        <v>1.9285449532412327</v>
      </c>
    </row>
    <row r="348" spans="1:4">
      <c r="A348" s="13">
        <v>38139</v>
      </c>
      <c r="B348" s="26">
        <v>1.889</v>
      </c>
      <c r="C348" s="12">
        <v>1.5369999999999999</v>
      </c>
      <c r="D348" s="12">
        <f t="shared" si="7"/>
        <v>1.9264118464796187</v>
      </c>
    </row>
    <row r="349" spans="1:4">
      <c r="A349" s="13">
        <v>38169</v>
      </c>
      <c r="B349" s="26">
        <v>1.891</v>
      </c>
      <c r="C349" s="12">
        <v>1.536</v>
      </c>
      <c r="D349" s="12">
        <f t="shared" si="7"/>
        <v>1.9231223606557377</v>
      </c>
    </row>
    <row r="350" spans="1:4">
      <c r="A350" s="13">
        <v>38200</v>
      </c>
      <c r="B350" s="26">
        <v>1.8919999999999999</v>
      </c>
      <c r="C350" s="12">
        <v>1.607</v>
      </c>
      <c r="D350" s="12">
        <f t="shared" si="7"/>
        <v>2.0109532547568714</v>
      </c>
    </row>
    <row r="351" spans="1:4">
      <c r="A351" s="13">
        <v>38231</v>
      </c>
      <c r="B351" s="26">
        <v>1.8979999999999999</v>
      </c>
      <c r="C351" s="12">
        <v>1.671</v>
      </c>
      <c r="D351" s="12">
        <f t="shared" si="7"/>
        <v>2.0844307555321393</v>
      </c>
    </row>
    <row r="352" spans="1:4">
      <c r="A352" s="13">
        <v>38261</v>
      </c>
      <c r="B352" s="26">
        <v>1.9079999999999999</v>
      </c>
      <c r="C352" s="12">
        <v>1.8819999999999999</v>
      </c>
      <c r="D352" s="12">
        <f t="shared" si="7"/>
        <v>2.3353311886792452</v>
      </c>
    </row>
    <row r="353" spans="1:4">
      <c r="A353" s="13">
        <v>38292</v>
      </c>
      <c r="B353" s="26">
        <v>1.917</v>
      </c>
      <c r="C353" s="12">
        <v>1.958</v>
      </c>
      <c r="D353" s="12">
        <f t="shared" si="7"/>
        <v>2.4182311173708917</v>
      </c>
    </row>
    <row r="354" spans="1:4">
      <c r="A354" s="13">
        <v>38322</v>
      </c>
      <c r="B354" s="26">
        <v>1.917</v>
      </c>
      <c r="C354" s="12">
        <v>1.895</v>
      </c>
      <c r="D354" s="12">
        <f t="shared" si="7"/>
        <v>2.3404228638497653</v>
      </c>
    </row>
    <row r="355" spans="1:4">
      <c r="A355" s="13">
        <v>38353</v>
      </c>
      <c r="B355" s="26">
        <v>1.9159999999999999</v>
      </c>
      <c r="C355" s="12">
        <v>1.859</v>
      </c>
      <c r="D355" s="12">
        <f t="shared" si="7"/>
        <v>2.2971593141962421</v>
      </c>
    </row>
    <row r="356" spans="1:4">
      <c r="A356" s="13">
        <v>38384</v>
      </c>
      <c r="B356" s="26">
        <v>1.9239999999999999</v>
      </c>
      <c r="C356" s="12">
        <v>1.962</v>
      </c>
      <c r="D356" s="12">
        <f t="shared" si="7"/>
        <v>2.4143552120582119</v>
      </c>
    </row>
    <row r="357" spans="1:4">
      <c r="A357" s="13">
        <v>38412</v>
      </c>
      <c r="B357" s="26">
        <v>1.931</v>
      </c>
      <c r="C357" s="12">
        <v>2.0779999999999998</v>
      </c>
      <c r="D357" s="12">
        <f t="shared" si="7"/>
        <v>2.547830311755567</v>
      </c>
    </row>
    <row r="358" spans="1:4">
      <c r="A358" s="13">
        <v>38443</v>
      </c>
      <c r="B358" s="26">
        <v>1.9370000000000001</v>
      </c>
      <c r="C358" s="12">
        <v>2.12</v>
      </c>
      <c r="D358" s="12">
        <f t="shared" si="7"/>
        <v>2.5912747960764069</v>
      </c>
    </row>
    <row r="359" spans="1:4">
      <c r="A359" s="13">
        <v>38473</v>
      </c>
      <c r="B359" s="26">
        <v>1.9359999999999999</v>
      </c>
      <c r="C359" s="12">
        <v>2.036</v>
      </c>
      <c r="D359" s="12">
        <f t="shared" si="7"/>
        <v>2.489887078512397</v>
      </c>
    </row>
    <row r="360" spans="1:4">
      <c r="A360" s="13">
        <v>38504</v>
      </c>
      <c r="B360" s="26">
        <v>1.9370000000000001</v>
      </c>
      <c r="C360" s="12">
        <v>2.0590000000000002</v>
      </c>
      <c r="D360" s="12">
        <f t="shared" si="7"/>
        <v>2.5167145307176049</v>
      </c>
    </row>
    <row r="361" spans="1:4">
      <c r="A361" s="13">
        <v>38534</v>
      </c>
      <c r="B361" s="26">
        <v>1.9490000000000001</v>
      </c>
      <c r="C361" s="12">
        <v>2.173</v>
      </c>
      <c r="D361" s="12">
        <f t="shared" si="7"/>
        <v>2.6397033155464338</v>
      </c>
    </row>
    <row r="362" spans="1:4">
      <c r="A362" s="13">
        <v>38565</v>
      </c>
      <c r="B362" s="26">
        <v>1.9610000000000001</v>
      </c>
      <c r="C362" s="12">
        <v>2.2759999999999998</v>
      </c>
      <c r="D362" s="12">
        <f t="shared" si="7"/>
        <v>2.7479061417644055</v>
      </c>
    </row>
    <row r="363" spans="1:4">
      <c r="A363" s="13">
        <v>38596</v>
      </c>
      <c r="B363" s="26">
        <v>1.988</v>
      </c>
      <c r="C363" s="12">
        <v>2.593</v>
      </c>
      <c r="D363" s="12">
        <f t="shared" si="7"/>
        <v>3.0881143068410464</v>
      </c>
    </row>
    <row r="364" spans="1:4">
      <c r="A364" s="13">
        <v>38626</v>
      </c>
      <c r="B364" s="26">
        <v>1.9910000000000001</v>
      </c>
      <c r="C364" s="12">
        <v>2.6259999999999999</v>
      </c>
      <c r="D364" s="12">
        <f t="shared" si="7"/>
        <v>3.122703085886489</v>
      </c>
    </row>
    <row r="365" spans="1:4">
      <c r="A365" s="13">
        <v>38657</v>
      </c>
      <c r="B365" s="26">
        <v>1.9810000000000001</v>
      </c>
      <c r="C365" s="12">
        <v>2.4580000000000002</v>
      </c>
      <c r="D365" s="12">
        <f t="shared" si="7"/>
        <v>2.9376809954568404</v>
      </c>
    </row>
    <row r="366" spans="1:4">
      <c r="A366" s="13">
        <v>38687</v>
      </c>
      <c r="B366" s="26">
        <v>1.9810000000000001</v>
      </c>
      <c r="C366" s="12">
        <v>2.407</v>
      </c>
      <c r="D366" s="12">
        <f t="shared" si="7"/>
        <v>2.8767282978293789</v>
      </c>
    </row>
    <row r="367" spans="1:4">
      <c r="A367" s="13">
        <v>38718</v>
      </c>
      <c r="B367" s="26">
        <v>1.9930000000000001</v>
      </c>
      <c r="C367" s="12">
        <v>2.4180000000000001</v>
      </c>
      <c r="D367" s="12">
        <f t="shared" si="7"/>
        <v>2.8724748078273956</v>
      </c>
    </row>
    <row r="368" spans="1:4">
      <c r="A368" s="13">
        <v>38749</v>
      </c>
      <c r="B368" s="26">
        <v>1.994</v>
      </c>
      <c r="C368" s="12">
        <v>2.423</v>
      </c>
      <c r="D368" s="12">
        <f t="shared" si="7"/>
        <v>2.8769710441323975</v>
      </c>
    </row>
    <row r="369" spans="1:4">
      <c r="A369" s="13">
        <v>38777</v>
      </c>
      <c r="B369" s="26">
        <v>1.9970000000000001</v>
      </c>
      <c r="C369" s="12">
        <v>2.4289999999999998</v>
      </c>
      <c r="D369" s="12">
        <f t="shared" si="7"/>
        <v>2.8797625568352525</v>
      </c>
    </row>
    <row r="370" spans="1:4">
      <c r="A370" s="13">
        <v>38808</v>
      </c>
      <c r="B370" s="26">
        <v>2.0070000000000001</v>
      </c>
      <c r="C370" s="12">
        <v>2.5259999999999998</v>
      </c>
      <c r="D370" s="12">
        <f t="shared" si="7"/>
        <v>2.9798417757847528</v>
      </c>
    </row>
    <row r="371" spans="1:4">
      <c r="A371" s="13">
        <v>38838</v>
      </c>
      <c r="B371" s="26">
        <v>2.0129999999999999</v>
      </c>
      <c r="C371" s="12">
        <v>2.5720000000000001</v>
      </c>
      <c r="D371" s="12">
        <f t="shared" si="7"/>
        <v>3.0250629746646798</v>
      </c>
    </row>
    <row r="372" spans="1:4">
      <c r="A372" s="13">
        <v>38869</v>
      </c>
      <c r="B372" s="26">
        <v>2.0179999999999998</v>
      </c>
      <c r="C372" s="12">
        <v>2.5659999999999998</v>
      </c>
      <c r="D372" s="12">
        <f t="shared" si="7"/>
        <v>3.0105283468780972</v>
      </c>
    </row>
    <row r="373" spans="1:4">
      <c r="A373" s="13">
        <v>38899</v>
      </c>
      <c r="B373" s="26">
        <v>2.0289999999999999</v>
      </c>
      <c r="C373" s="12">
        <v>2.597</v>
      </c>
      <c r="D373" s="12">
        <f t="shared" si="7"/>
        <v>3.0303802947264664</v>
      </c>
    </row>
    <row r="374" spans="1:4">
      <c r="A374" s="13">
        <v>38930</v>
      </c>
      <c r="B374" s="26">
        <v>2.0379999999999998</v>
      </c>
      <c r="C374" s="12">
        <v>2.649</v>
      </c>
      <c r="D374" s="12">
        <f t="shared" si="7"/>
        <v>3.0774075103042202</v>
      </c>
    </row>
    <row r="375" spans="1:4">
      <c r="A375" s="13">
        <v>38961</v>
      </c>
      <c r="B375" s="26">
        <v>2.028</v>
      </c>
      <c r="C375" s="12">
        <v>2.5310000000000001</v>
      </c>
      <c r="D375" s="12">
        <f t="shared" si="7"/>
        <v>2.9548226893491125</v>
      </c>
    </row>
    <row r="376" spans="1:4">
      <c r="A376" s="13">
        <v>38991</v>
      </c>
      <c r="B376" s="26">
        <v>2.0190000000000001</v>
      </c>
      <c r="C376" s="12">
        <v>2.3959999999999999</v>
      </c>
      <c r="D376" s="12">
        <f t="shared" si="7"/>
        <v>2.8096855988112921</v>
      </c>
    </row>
    <row r="377" spans="1:4">
      <c r="A377" s="13">
        <v>39022</v>
      </c>
      <c r="B377" s="26">
        <v>2.02</v>
      </c>
      <c r="C377" s="12">
        <v>2.375</v>
      </c>
      <c r="D377" s="12">
        <f t="shared" si="7"/>
        <v>2.7836810643564354</v>
      </c>
    </row>
    <row r="378" spans="1:4">
      <c r="A378" s="13">
        <v>39052</v>
      </c>
      <c r="B378" s="26">
        <v>2.0310000000000001</v>
      </c>
      <c r="C378" s="12">
        <v>2.46</v>
      </c>
      <c r="D378" s="12">
        <f t="shared" si="7"/>
        <v>2.8676914032496303</v>
      </c>
    </row>
    <row r="379" spans="1:4">
      <c r="A379" s="13">
        <v>39083</v>
      </c>
      <c r="B379" s="26">
        <v>2.03437</v>
      </c>
      <c r="C379" s="12">
        <v>2.3679999999999999</v>
      </c>
      <c r="D379" s="12">
        <f t="shared" si="7"/>
        <v>2.7558716418350642</v>
      </c>
    </row>
    <row r="380" spans="1:4">
      <c r="A380" s="13">
        <v>39114</v>
      </c>
      <c r="B380" s="26">
        <v>2.0422600000000002</v>
      </c>
      <c r="C380" s="12">
        <v>2.4249999999999998</v>
      </c>
      <c r="D380" s="12">
        <f t="shared" si="7"/>
        <v>2.8113048534466714</v>
      </c>
    </row>
    <row r="381" spans="1:4">
      <c r="A381" s="13">
        <v>39142</v>
      </c>
      <c r="B381" s="26">
        <v>2.05288</v>
      </c>
      <c r="C381" s="12">
        <v>2.5049999999999999</v>
      </c>
      <c r="D381" s="12">
        <f t="shared" si="7"/>
        <v>2.8890256468960676</v>
      </c>
    </row>
    <row r="382" spans="1:4">
      <c r="A382" s="13">
        <v>39173</v>
      </c>
      <c r="B382" s="26">
        <v>2.05904</v>
      </c>
      <c r="C382" s="12">
        <v>2.5550000000000002</v>
      </c>
      <c r="D382" s="12">
        <f t="shared" si="7"/>
        <v>2.9378752574015077</v>
      </c>
    </row>
    <row r="383" spans="1:4">
      <c r="A383" s="13">
        <v>39203</v>
      </c>
      <c r="B383" s="26">
        <v>2.0675500000000002</v>
      </c>
      <c r="C383" s="12">
        <v>2.5670000000000002</v>
      </c>
      <c r="D383" s="12">
        <f t="shared" si="7"/>
        <v>2.939524460351624</v>
      </c>
    </row>
    <row r="384" spans="1:4">
      <c r="A384" s="13">
        <v>39234</v>
      </c>
      <c r="B384" s="26">
        <v>2.0723400000000001</v>
      </c>
      <c r="C384" s="12">
        <v>2.5609999999999999</v>
      </c>
      <c r="D384" s="12">
        <f t="shared" si="7"/>
        <v>2.9258752106314598</v>
      </c>
    </row>
    <row r="385" spans="1:4">
      <c r="A385" s="13">
        <v>39264</v>
      </c>
      <c r="B385" s="26">
        <v>2.0760299999999998</v>
      </c>
      <c r="C385" s="12">
        <v>2.621</v>
      </c>
      <c r="D385" s="12">
        <f t="shared" si="7"/>
        <v>2.9891012528720688</v>
      </c>
    </row>
    <row r="386" spans="1:4">
      <c r="A386" s="13">
        <v>39295</v>
      </c>
      <c r="B386" s="26">
        <v>2.07667</v>
      </c>
      <c r="C386" s="12">
        <v>2.6339999999999999</v>
      </c>
      <c r="D386" s="12">
        <f t="shared" si="7"/>
        <v>3.0030012452628485</v>
      </c>
    </row>
    <row r="387" spans="1:4">
      <c r="A387" s="13">
        <v>39326</v>
      </c>
      <c r="B387" s="26">
        <v>2.0854699999999999</v>
      </c>
      <c r="C387" s="12">
        <v>2.706</v>
      </c>
      <c r="D387" s="12">
        <f t="shared" si="7"/>
        <v>3.0720697799536798</v>
      </c>
    </row>
    <row r="388" spans="1:4">
      <c r="A388" s="13">
        <v>39356</v>
      </c>
      <c r="B388" s="26">
        <v>2.0918999999999999</v>
      </c>
      <c r="C388" s="12">
        <v>2.8079999999999998</v>
      </c>
      <c r="D388" s="12">
        <f t="shared" si="7"/>
        <v>3.1780696744586261</v>
      </c>
    </row>
    <row r="389" spans="1:4">
      <c r="A389" s="13">
        <v>39387</v>
      </c>
      <c r="B389" s="26">
        <v>2.1083400000000001</v>
      </c>
      <c r="C389" s="12">
        <v>3.169</v>
      </c>
      <c r="D389" s="12">
        <f t="shared" si="7"/>
        <v>3.5586790489200033</v>
      </c>
    </row>
    <row r="390" spans="1:4">
      <c r="A390" s="13">
        <v>39417</v>
      </c>
      <c r="B390" s="26">
        <v>2.1144500000000002</v>
      </c>
      <c r="C390" s="12">
        <v>3.2469999999999999</v>
      </c>
      <c r="D390" s="12">
        <f t="shared" si="7"/>
        <v>3.6357339818865424</v>
      </c>
    </row>
    <row r="391" spans="1:4">
      <c r="A391" s="13">
        <v>39448</v>
      </c>
      <c r="B391" s="26">
        <v>2.12174</v>
      </c>
      <c r="C391" s="12">
        <v>3.3370000000000002</v>
      </c>
      <c r="D391" s="12">
        <f t="shared" si="7"/>
        <v>3.7236707504218236</v>
      </c>
    </row>
    <row r="392" spans="1:4">
      <c r="A392" s="13">
        <v>39479</v>
      </c>
      <c r="B392" s="26">
        <v>2.1268699999999998</v>
      </c>
      <c r="C392" s="12">
        <v>3.3380000000000001</v>
      </c>
      <c r="D392" s="12">
        <f t="shared" si="7"/>
        <v>3.7158024571318418</v>
      </c>
    </row>
    <row r="393" spans="1:4">
      <c r="A393" s="13">
        <v>39508</v>
      </c>
      <c r="B393" s="26">
        <v>2.1344799999999999</v>
      </c>
      <c r="C393" s="12">
        <v>3.6989999999999998</v>
      </c>
      <c r="D393" s="12">
        <f t="shared" si="7"/>
        <v>4.1029806819459544</v>
      </c>
    </row>
    <row r="394" spans="1:4">
      <c r="A394" s="13">
        <v>39539</v>
      </c>
      <c r="B394" s="26">
        <v>2.1394199999999999</v>
      </c>
      <c r="C394" s="12">
        <v>3.875</v>
      </c>
      <c r="D394" s="12">
        <f t="shared" si="7"/>
        <v>4.288277547185686</v>
      </c>
    </row>
    <row r="395" spans="1:4">
      <c r="A395" s="13">
        <v>39569</v>
      </c>
      <c r="B395" s="26">
        <v>2.1520800000000002</v>
      </c>
      <c r="C395" s="12">
        <v>4.1849999999999996</v>
      </c>
      <c r="D395" s="12">
        <f t="shared" si="7"/>
        <v>4.6040950568752077</v>
      </c>
    </row>
    <row r="396" spans="1:4">
      <c r="A396" s="13">
        <v>39600</v>
      </c>
      <c r="B396" s="26">
        <v>2.1746300000000001</v>
      </c>
      <c r="C396" s="12">
        <v>4.5890000000000004</v>
      </c>
      <c r="D396" s="12">
        <f t="shared" si="7"/>
        <v>4.9962011312269219</v>
      </c>
    </row>
    <row r="397" spans="1:4">
      <c r="A397" s="13">
        <v>39630</v>
      </c>
      <c r="B397" s="26">
        <v>2.1901600000000001</v>
      </c>
      <c r="C397" s="12">
        <v>4.649</v>
      </c>
      <c r="D397" s="12">
        <f t="shared" si="7"/>
        <v>5.0256348878620738</v>
      </c>
    </row>
    <row r="398" spans="1:4">
      <c r="A398" s="13">
        <v>39661</v>
      </c>
      <c r="B398" s="26">
        <v>2.1869000000000001</v>
      </c>
      <c r="C398" s="12">
        <v>4.2169999999999996</v>
      </c>
      <c r="D398" s="12">
        <f t="shared" ref="D398:D498" si="8">C398*$B$499/B398</f>
        <v>4.5654323005167123</v>
      </c>
    </row>
    <row r="399" spans="1:4">
      <c r="A399" s="13">
        <v>39692</v>
      </c>
      <c r="B399" s="26">
        <v>2.1887699999999999</v>
      </c>
      <c r="C399" s="12">
        <v>3.952</v>
      </c>
      <c r="D399" s="12">
        <f t="shared" si="8"/>
        <v>4.274881092120232</v>
      </c>
    </row>
    <row r="400" spans="1:4">
      <c r="A400" s="13">
        <v>39722</v>
      </c>
      <c r="B400" s="26">
        <v>2.16995</v>
      </c>
      <c r="C400" s="12">
        <v>3.544</v>
      </c>
      <c r="D400" s="12">
        <f t="shared" si="8"/>
        <v>3.866795610958778</v>
      </c>
    </row>
    <row r="401" spans="1:4">
      <c r="A401" s="13">
        <v>39753</v>
      </c>
      <c r="B401" s="26">
        <v>2.1315300000000001</v>
      </c>
      <c r="C401" s="12">
        <v>3.0030000000000001</v>
      </c>
      <c r="D401" s="12">
        <f t="shared" si="8"/>
        <v>3.3355780974229776</v>
      </c>
    </row>
    <row r="402" spans="1:4">
      <c r="A402" s="13">
        <v>39783</v>
      </c>
      <c r="B402" s="26">
        <v>2.1139800000000002</v>
      </c>
      <c r="C402" s="12">
        <v>2.637</v>
      </c>
      <c r="D402" s="12">
        <f t="shared" si="8"/>
        <v>2.953360664717736</v>
      </c>
    </row>
    <row r="403" spans="1:4">
      <c r="A403" s="13">
        <v>39814</v>
      </c>
      <c r="B403" s="26">
        <v>2.1193300000000002</v>
      </c>
      <c r="C403" s="12">
        <v>2.5089999999999999</v>
      </c>
      <c r="D403" s="12">
        <f t="shared" si="8"/>
        <v>2.8029109888502495</v>
      </c>
    </row>
    <row r="404" spans="1:4">
      <c r="A404" s="13">
        <v>39845</v>
      </c>
      <c r="B404" s="26">
        <v>2.1270500000000001</v>
      </c>
      <c r="C404" s="12">
        <v>2.4510000000000001</v>
      </c>
      <c r="D404" s="12">
        <f t="shared" si="8"/>
        <v>2.7281788834301026</v>
      </c>
    </row>
    <row r="405" spans="1:4">
      <c r="A405" s="13">
        <v>39873</v>
      </c>
      <c r="B405" s="26">
        <v>2.1249500000000001</v>
      </c>
      <c r="C405" s="12">
        <v>2.319</v>
      </c>
      <c r="D405" s="12">
        <f t="shared" si="8"/>
        <v>2.5838022005223649</v>
      </c>
    </row>
    <row r="406" spans="1:4">
      <c r="A406" s="13">
        <v>39904</v>
      </c>
      <c r="B406" s="26">
        <v>2.1270899999999999</v>
      </c>
      <c r="C406" s="12">
        <v>2.3540000000000001</v>
      </c>
      <c r="D406" s="12">
        <f t="shared" si="8"/>
        <v>2.6201600665698206</v>
      </c>
    </row>
    <row r="407" spans="1:4">
      <c r="A407" s="13">
        <v>39934</v>
      </c>
      <c r="B407" s="26">
        <v>2.13022</v>
      </c>
      <c r="C407" s="12">
        <v>2.3439999999999999</v>
      </c>
      <c r="D407" s="12">
        <f t="shared" si="8"/>
        <v>2.6051958652157992</v>
      </c>
    </row>
    <row r="408" spans="1:4">
      <c r="A408" s="13">
        <v>39965</v>
      </c>
      <c r="B408" s="26">
        <v>2.1478999999999999</v>
      </c>
      <c r="C408" s="12">
        <v>2.4489999999999998</v>
      </c>
      <c r="D408" s="12">
        <f t="shared" si="8"/>
        <v>2.6994914595651562</v>
      </c>
    </row>
    <row r="409" spans="1:4">
      <c r="A409" s="13">
        <v>39995</v>
      </c>
      <c r="B409" s="26">
        <v>2.1472600000000002</v>
      </c>
      <c r="C409" s="12">
        <v>2.452</v>
      </c>
      <c r="D409" s="12">
        <f t="shared" si="8"/>
        <v>2.7036038896081513</v>
      </c>
    </row>
    <row r="410" spans="1:4">
      <c r="A410" s="13">
        <v>40026</v>
      </c>
      <c r="B410" s="26">
        <v>2.1544500000000002</v>
      </c>
      <c r="C410" s="12">
        <v>2.5590000000000002</v>
      </c>
      <c r="D410" s="12">
        <f t="shared" si="8"/>
        <v>2.8121669316995055</v>
      </c>
    </row>
    <row r="411" spans="1:4">
      <c r="A411" s="13">
        <v>40057</v>
      </c>
      <c r="B411" s="26">
        <v>2.1586099999999999</v>
      </c>
      <c r="C411" s="12">
        <v>2.5529999999999999</v>
      </c>
      <c r="D411" s="12">
        <f t="shared" si="8"/>
        <v>2.8001665340195774</v>
      </c>
    </row>
    <row r="412" spans="1:4">
      <c r="A412" s="13">
        <v>40087</v>
      </c>
      <c r="B412" s="26">
        <v>2.1650900000000002</v>
      </c>
      <c r="C412" s="12">
        <v>2.6030000000000002</v>
      </c>
      <c r="D412" s="12">
        <f t="shared" si="8"/>
        <v>2.8464623558374016</v>
      </c>
    </row>
    <row r="413" spans="1:4">
      <c r="A413" s="13">
        <v>40118</v>
      </c>
      <c r="B413" s="26">
        <v>2.1723400000000002</v>
      </c>
      <c r="C413" s="12">
        <v>2.79</v>
      </c>
      <c r="D413" s="12">
        <f t="shared" si="8"/>
        <v>3.0407704410911736</v>
      </c>
    </row>
    <row r="414" spans="1:4">
      <c r="A414" s="13">
        <v>40148</v>
      </c>
      <c r="B414" s="26">
        <v>2.17347</v>
      </c>
      <c r="C414" s="12">
        <v>2.7879999999999998</v>
      </c>
      <c r="D414" s="12">
        <f t="shared" si="8"/>
        <v>3.0370108959405924</v>
      </c>
    </row>
    <row r="415" spans="1:4">
      <c r="A415" s="13">
        <v>40179</v>
      </c>
      <c r="B415" s="26">
        <v>2.1746599999999998</v>
      </c>
      <c r="C415" s="12">
        <v>2.9670000000000001</v>
      </c>
      <c r="D415" s="12">
        <f t="shared" si="8"/>
        <v>3.230229736142662</v>
      </c>
    </row>
    <row r="416" spans="1:4">
      <c r="A416" s="13">
        <v>40210</v>
      </c>
      <c r="B416" s="26">
        <v>2.1725099999999999</v>
      </c>
      <c r="C416" s="12">
        <v>2.89</v>
      </c>
      <c r="D416" s="12">
        <f t="shared" si="8"/>
        <v>3.1495121587472559</v>
      </c>
    </row>
    <row r="417" spans="1:4">
      <c r="A417" s="13">
        <v>40238</v>
      </c>
      <c r="B417" s="26">
        <v>2.1730499999999999</v>
      </c>
      <c r="C417" s="12">
        <v>2.9079999999999999</v>
      </c>
      <c r="D417" s="12">
        <f t="shared" si="8"/>
        <v>3.1683409732863947</v>
      </c>
    </row>
    <row r="418" spans="1:4">
      <c r="A418" s="13">
        <v>40269</v>
      </c>
      <c r="B418" s="26">
        <v>2.1737600000000001</v>
      </c>
      <c r="C418" s="12">
        <v>2.9809999999999999</v>
      </c>
      <c r="D418" s="12">
        <f t="shared" si="8"/>
        <v>3.2468155242529071</v>
      </c>
    </row>
    <row r="419" spans="1:4">
      <c r="A419" s="13">
        <v>40299</v>
      </c>
      <c r="B419" s="26">
        <v>2.17299</v>
      </c>
      <c r="C419" s="12">
        <v>2.9129999999999998</v>
      </c>
      <c r="D419" s="12">
        <f t="shared" si="8"/>
        <v>3.1738762359697925</v>
      </c>
    </row>
    <row r="420" spans="1:4">
      <c r="A420" s="13">
        <v>40330</v>
      </c>
      <c r="B420" s="26">
        <v>2.1728499999999999</v>
      </c>
      <c r="C420" s="12">
        <v>2.8279999999999998</v>
      </c>
      <c r="D420" s="12">
        <f t="shared" si="8"/>
        <v>3.0814625178912487</v>
      </c>
    </row>
    <row r="421" spans="1:4">
      <c r="A421" s="13">
        <v>40360</v>
      </c>
      <c r="B421" s="26">
        <v>2.1767699999999999</v>
      </c>
      <c r="C421" s="12">
        <v>2.8</v>
      </c>
      <c r="D421" s="12">
        <f t="shared" si="8"/>
        <v>3.0454587301368541</v>
      </c>
    </row>
    <row r="422" spans="1:4">
      <c r="A422" s="13">
        <v>40391</v>
      </c>
      <c r="B422" s="26">
        <v>2.1801200000000001</v>
      </c>
      <c r="C422" s="12">
        <v>2.8140000000000001</v>
      </c>
      <c r="D422" s="12">
        <f t="shared" si="8"/>
        <v>3.0559829348843182</v>
      </c>
    </row>
    <row r="423" spans="1:4">
      <c r="A423" s="13">
        <v>40422</v>
      </c>
      <c r="B423" s="26">
        <v>2.1828099999999999</v>
      </c>
      <c r="C423" s="12">
        <v>2.83</v>
      </c>
      <c r="D423" s="12">
        <f t="shared" si="8"/>
        <v>3.0695713415276638</v>
      </c>
    </row>
    <row r="424" spans="1:4">
      <c r="A424" s="13">
        <v>40452</v>
      </c>
      <c r="B424" s="26">
        <v>2.1902400000000002</v>
      </c>
      <c r="C424" s="12">
        <v>2.9359999999999999</v>
      </c>
      <c r="D424" s="12">
        <f t="shared" si="8"/>
        <v>3.1737416831032212</v>
      </c>
    </row>
    <row r="425" spans="1:4">
      <c r="A425" s="13">
        <v>40483</v>
      </c>
      <c r="B425" s="26">
        <v>2.1954400000000001</v>
      </c>
      <c r="C425" s="12">
        <v>3.044</v>
      </c>
      <c r="D425" s="12">
        <f t="shared" si="8"/>
        <v>3.282693280618008</v>
      </c>
    </row>
    <row r="426" spans="1:4">
      <c r="A426" s="13">
        <v>40513</v>
      </c>
      <c r="B426" s="26">
        <v>2.2043699999999999</v>
      </c>
      <c r="C426" s="12">
        <v>3.1930000000000001</v>
      </c>
      <c r="D426" s="12">
        <f t="shared" si="8"/>
        <v>3.4294277467031398</v>
      </c>
    </row>
    <row r="427" spans="1:4">
      <c r="A427" s="13">
        <v>40544</v>
      </c>
      <c r="B427" s="26">
        <v>2.21082</v>
      </c>
      <c r="C427" s="12">
        <v>3.415</v>
      </c>
      <c r="D427" s="12">
        <f t="shared" si="8"/>
        <v>3.6571649930794909</v>
      </c>
    </row>
    <row r="428" spans="1:4">
      <c r="A428" s="13">
        <v>40575</v>
      </c>
      <c r="B428" s="26">
        <v>2.2181600000000001</v>
      </c>
      <c r="C428" s="12">
        <v>3.6070000000000002</v>
      </c>
      <c r="D428" s="12">
        <f t="shared" si="8"/>
        <v>3.8499979974393188</v>
      </c>
    </row>
    <row r="429" spans="1:4">
      <c r="A429" s="13">
        <v>40603</v>
      </c>
      <c r="B429" s="26">
        <v>2.2295500000000001</v>
      </c>
      <c r="C429" s="12">
        <v>3.827</v>
      </c>
      <c r="D429" s="12">
        <f t="shared" si="8"/>
        <v>4.0639511282545806</v>
      </c>
    </row>
    <row r="430" spans="1:4">
      <c r="A430" s="13">
        <v>40634</v>
      </c>
      <c r="B430" s="26">
        <v>2.2405599999999999</v>
      </c>
      <c r="C430" s="12">
        <v>3.9750000000000001</v>
      </c>
      <c r="D430" s="12">
        <f t="shared" si="8"/>
        <v>4.2003722953190277</v>
      </c>
    </row>
    <row r="431" spans="1:4">
      <c r="A431" s="13">
        <v>40664</v>
      </c>
      <c r="B431" s="26">
        <v>2.24918</v>
      </c>
      <c r="C431" s="12">
        <v>3.9140000000000001</v>
      </c>
      <c r="D431" s="12">
        <f t="shared" si="8"/>
        <v>4.1200628300091591</v>
      </c>
    </row>
    <row r="432" spans="1:4">
      <c r="A432" s="13">
        <v>40695</v>
      </c>
      <c r="B432" s="26">
        <v>2.2498999999999998</v>
      </c>
      <c r="C432" s="12">
        <v>3.8239999999999998</v>
      </c>
      <c r="D432" s="12">
        <f t="shared" si="8"/>
        <v>4.0240363820614249</v>
      </c>
    </row>
    <row r="433" spans="1:4">
      <c r="A433" s="13">
        <v>40725</v>
      </c>
      <c r="B433" s="26">
        <v>2.2555299999999998</v>
      </c>
      <c r="C433" s="12">
        <v>3.6890000000000001</v>
      </c>
      <c r="D433" s="12">
        <f t="shared" si="8"/>
        <v>3.8722846807623927</v>
      </c>
    </row>
    <row r="434" spans="1:4">
      <c r="A434" s="13">
        <v>40756</v>
      </c>
      <c r="B434" s="26">
        <v>2.2614899999999998</v>
      </c>
      <c r="C434" s="12">
        <v>3.6709999999999998</v>
      </c>
      <c r="D434" s="12">
        <f t="shared" si="8"/>
        <v>3.8432350238117352</v>
      </c>
    </row>
    <row r="435" spans="1:4">
      <c r="A435" s="13">
        <v>40787</v>
      </c>
      <c r="B435" s="26">
        <v>2.26674</v>
      </c>
      <c r="C435" s="12">
        <v>3.6539999999999999</v>
      </c>
      <c r="D435" s="12">
        <f t="shared" si="8"/>
        <v>3.816577320733741</v>
      </c>
    </row>
    <row r="436" spans="1:4">
      <c r="A436" s="13">
        <v>40817</v>
      </c>
      <c r="B436" s="26">
        <v>2.2676099999999999</v>
      </c>
      <c r="C436" s="12">
        <v>3.6419999999999999</v>
      </c>
      <c r="D436" s="12">
        <f t="shared" si="8"/>
        <v>3.8025839310992633</v>
      </c>
    </row>
    <row r="437" spans="1:4">
      <c r="A437" s="13">
        <v>40848</v>
      </c>
      <c r="B437" s="26">
        <v>2.27136</v>
      </c>
      <c r="C437" s="12">
        <v>3.6819999999999999</v>
      </c>
      <c r="D437" s="12">
        <f t="shared" si="8"/>
        <v>3.8380006286982247</v>
      </c>
    </row>
    <row r="438" spans="1:4">
      <c r="A438" s="13">
        <v>40878</v>
      </c>
      <c r="B438" s="26">
        <v>2.2709299999999999</v>
      </c>
      <c r="C438" s="12">
        <v>3.6459999999999999</v>
      </c>
      <c r="D438" s="12">
        <f t="shared" si="8"/>
        <v>3.8011949835529935</v>
      </c>
    </row>
    <row r="439" spans="1:4">
      <c r="A439" s="13">
        <v>40909</v>
      </c>
      <c r="B439" s="26">
        <v>2.2766600000000001</v>
      </c>
      <c r="C439" s="12">
        <v>3.6970000000000001</v>
      </c>
      <c r="D439" s="12">
        <f t="shared" ref="D439:D486" si="9">C439*$B$499/B439</f>
        <v>3.8446649996046838</v>
      </c>
    </row>
    <row r="440" spans="1:4">
      <c r="A440" s="13">
        <v>40940</v>
      </c>
      <c r="B440" s="26">
        <v>2.28138</v>
      </c>
      <c r="C440" s="12">
        <v>3.8039999999999998</v>
      </c>
      <c r="D440" s="12">
        <f t="shared" si="9"/>
        <v>3.9477542434842072</v>
      </c>
    </row>
    <row r="441" spans="1:4">
      <c r="A441" s="13">
        <v>40969</v>
      </c>
      <c r="B441" s="26">
        <v>2.2873199999999998</v>
      </c>
      <c r="C441" s="12">
        <v>3.9089999999999998</v>
      </c>
      <c r="D441" s="12">
        <f t="shared" si="9"/>
        <v>4.0461872173548086</v>
      </c>
    </row>
    <row r="442" spans="1:4">
      <c r="A442" s="13">
        <v>41000</v>
      </c>
      <c r="B442" s="26">
        <v>2.2918400000000001</v>
      </c>
      <c r="C442" s="12">
        <v>3.8580000000000001</v>
      </c>
      <c r="D442" s="12">
        <f t="shared" si="9"/>
        <v>3.9855215250628313</v>
      </c>
    </row>
    <row r="443" spans="1:4">
      <c r="A443" s="13">
        <v>41030</v>
      </c>
      <c r="B443" s="26">
        <v>2.28884</v>
      </c>
      <c r="C443" s="12">
        <v>3.7490000000000001</v>
      </c>
      <c r="D443" s="12">
        <f t="shared" si="9"/>
        <v>3.8779949258139492</v>
      </c>
    </row>
    <row r="444" spans="1:4">
      <c r="A444" s="13">
        <v>41061</v>
      </c>
      <c r="B444" s="26">
        <v>2.2882500000000001</v>
      </c>
      <c r="C444" s="12">
        <v>3.5129999999999999</v>
      </c>
      <c r="D444" s="12">
        <f t="shared" si="9"/>
        <v>3.634811634218289</v>
      </c>
    </row>
    <row r="445" spans="1:4">
      <c r="A445" s="13">
        <v>41091</v>
      </c>
      <c r="B445" s="26">
        <v>2.2877900000000002</v>
      </c>
      <c r="C445" s="12">
        <v>3.492</v>
      </c>
      <c r="D445" s="12">
        <f t="shared" si="9"/>
        <v>3.6138099423461063</v>
      </c>
    </row>
    <row r="446" spans="1:4">
      <c r="A446" s="13">
        <v>41122</v>
      </c>
      <c r="B446" s="26">
        <v>2.2995199999999998</v>
      </c>
      <c r="C446" s="12">
        <v>3.66</v>
      </c>
      <c r="D446" s="12">
        <f t="shared" si="9"/>
        <v>3.7683490641525195</v>
      </c>
    </row>
    <row r="447" spans="1:4">
      <c r="A447" s="13">
        <v>41153</v>
      </c>
      <c r="B447" s="26">
        <v>2.3108599999999999</v>
      </c>
      <c r="C447" s="12">
        <v>3.8170000000000002</v>
      </c>
      <c r="D447" s="12">
        <f t="shared" si="9"/>
        <v>3.9107112927654639</v>
      </c>
    </row>
    <row r="448" spans="1:4">
      <c r="A448" s="13">
        <v>41183</v>
      </c>
      <c r="B448" s="26">
        <v>2.3165200000000001</v>
      </c>
      <c r="C448" s="12">
        <v>3.847</v>
      </c>
      <c r="D448" s="12">
        <f t="shared" si="9"/>
        <v>3.9318176048555591</v>
      </c>
    </row>
    <row r="449" spans="1:5">
      <c r="A449" s="13">
        <v>41214</v>
      </c>
      <c r="B449" s="26">
        <v>2.3119000000000001</v>
      </c>
      <c r="C449" s="12">
        <v>3.847</v>
      </c>
      <c r="D449" s="12">
        <f t="shared" si="9"/>
        <v>3.9396747774557723</v>
      </c>
    </row>
    <row r="450" spans="1:5">
      <c r="A450" s="19">
        <v>41244</v>
      </c>
      <c r="B450" s="26">
        <v>2.3109899999999999</v>
      </c>
      <c r="C450" s="12">
        <v>3.8439999999999999</v>
      </c>
      <c r="D450" s="12">
        <f t="shared" si="9"/>
        <v>3.9381526254981636</v>
      </c>
    </row>
    <row r="451" spans="1:5">
      <c r="A451" s="13">
        <v>41275</v>
      </c>
      <c r="B451" s="26">
        <v>2.3132100000000002</v>
      </c>
      <c r="C451" s="12">
        <v>3.8410000000000002</v>
      </c>
      <c r="D451" s="12">
        <f t="shared" si="9"/>
        <v>3.9313026288145041</v>
      </c>
    </row>
    <row r="452" spans="1:5">
      <c r="A452" s="13">
        <v>41306</v>
      </c>
      <c r="B452" s="26">
        <v>2.32599</v>
      </c>
      <c r="C452" s="12">
        <v>3.9649999999999999</v>
      </c>
      <c r="D452" s="12">
        <f t="shared" si="9"/>
        <v>4.0359202791069606</v>
      </c>
    </row>
    <row r="453" spans="1:5">
      <c r="A453" s="13">
        <v>41334</v>
      </c>
      <c r="B453" s="26">
        <v>2.3207499999999999</v>
      </c>
      <c r="C453" s="12">
        <v>3.879</v>
      </c>
      <c r="D453" s="12">
        <f t="shared" si="9"/>
        <v>3.9572970487988797</v>
      </c>
    </row>
    <row r="454" spans="1:5">
      <c r="A454" s="13">
        <v>41365</v>
      </c>
      <c r="B454" s="26">
        <v>2.3170700000000002</v>
      </c>
      <c r="C454" s="12">
        <v>3.7010000000000001</v>
      </c>
      <c r="D454" s="12">
        <f t="shared" si="9"/>
        <v>3.7817007660536794</v>
      </c>
    </row>
    <row r="455" spans="1:5">
      <c r="A455" s="13">
        <v>41395</v>
      </c>
      <c r="B455" s="26">
        <v>2.32124</v>
      </c>
      <c r="C455" s="12">
        <v>3.5990000000000002</v>
      </c>
      <c r="D455" s="12">
        <f t="shared" si="9"/>
        <v>3.670870227119988</v>
      </c>
    </row>
    <row r="456" spans="1:5">
      <c r="A456" s="13">
        <v>41426</v>
      </c>
      <c r="B456" s="26">
        <v>2.3285999999999998</v>
      </c>
      <c r="C456" s="12">
        <v>3.569</v>
      </c>
      <c r="D456" s="12">
        <f t="shared" si="9"/>
        <v>3.628765346560165</v>
      </c>
    </row>
    <row r="457" spans="1:5">
      <c r="A457" s="13">
        <v>41456</v>
      </c>
      <c r="B457" s="26">
        <v>2.3325200000000001</v>
      </c>
      <c r="C457" s="12">
        <v>3.6040000000000001</v>
      </c>
      <c r="D457" s="12">
        <f t="shared" si="9"/>
        <v>3.658193188482842</v>
      </c>
    </row>
    <row r="458" spans="1:5">
      <c r="A458" s="13">
        <v>41487</v>
      </c>
      <c r="B458" s="26">
        <v>2.33433</v>
      </c>
      <c r="C458" s="12">
        <v>3.6509999999999998</v>
      </c>
      <c r="D458" s="12">
        <f t="shared" si="9"/>
        <v>3.7030264332806411</v>
      </c>
    </row>
    <row r="459" spans="1:5">
      <c r="A459" s="13">
        <v>41518</v>
      </c>
      <c r="B459" s="26">
        <v>2.3374299999999999</v>
      </c>
      <c r="C459" s="12">
        <v>3.694</v>
      </c>
      <c r="D459" s="12">
        <f t="shared" si="9"/>
        <v>3.7416702258463355</v>
      </c>
    </row>
    <row r="460" spans="1:5">
      <c r="A460" s="13">
        <v>41548</v>
      </c>
      <c r="B460" s="26">
        <v>2.3378199999999998</v>
      </c>
      <c r="C460" s="12">
        <v>3.6840000000000002</v>
      </c>
      <c r="D460" s="12">
        <f t="shared" si="9"/>
        <v>3.7309186746627208</v>
      </c>
    </row>
    <row r="461" spans="1:5">
      <c r="A461" s="13">
        <v>41579</v>
      </c>
      <c r="B461" s="26">
        <v>2.3403299999999998</v>
      </c>
      <c r="C461" s="12">
        <v>3.6829999999999998</v>
      </c>
      <c r="D461" s="12">
        <f t="shared" si="9"/>
        <v>3.7259056210021666</v>
      </c>
      <c r="E461" s="10" t="s">
        <v>182</v>
      </c>
    </row>
    <row r="462" spans="1:5">
      <c r="A462" s="13">
        <v>41609</v>
      </c>
      <c r="B462" s="26">
        <v>2.3459400000000001</v>
      </c>
      <c r="C462" s="12">
        <v>3.7719999999999998</v>
      </c>
      <c r="D462" s="12">
        <f t="shared" si="9"/>
        <v>3.8068171257576915</v>
      </c>
      <c r="E462" s="10" t="s">
        <v>183</v>
      </c>
    </row>
    <row r="463" spans="1:5">
      <c r="A463" s="13">
        <v>41640</v>
      </c>
      <c r="B463" s="26">
        <v>2.3493300000000001</v>
      </c>
      <c r="C463" s="12">
        <v>3.9039999999999999</v>
      </c>
      <c r="D463" s="12">
        <f t="shared" si="9"/>
        <v>3.934350208782929</v>
      </c>
      <c r="E463">
        <f t="shared" ref="E463:E498" si="10">IF($A463&gt;=DATE(YEAR($C$1),MONTH($C$1)-1,1),1,0)</f>
        <v>0</v>
      </c>
    </row>
    <row r="464" spans="1:5">
      <c r="A464" s="13">
        <v>41671</v>
      </c>
      <c r="B464" s="26">
        <v>2.3516900000000001</v>
      </c>
      <c r="C464" s="12">
        <v>4.0720000000000001</v>
      </c>
      <c r="D464" s="12">
        <f t="shared" si="9"/>
        <v>4.0995381057877527</v>
      </c>
      <c r="E464">
        <f t="shared" si="10"/>
        <v>0</v>
      </c>
    </row>
    <row r="465" spans="1:5">
      <c r="A465" s="13">
        <v>41699</v>
      </c>
      <c r="B465" s="26">
        <v>2.3563999999999998</v>
      </c>
      <c r="C465" s="12">
        <v>3.952</v>
      </c>
      <c r="D465" s="12">
        <f t="shared" si="9"/>
        <v>3.9707738448480732</v>
      </c>
      <c r="E465">
        <f t="shared" si="10"/>
        <v>0</v>
      </c>
    </row>
    <row r="466" spans="1:5">
      <c r="A466" s="13">
        <v>41730</v>
      </c>
      <c r="B466" s="26">
        <v>2.3625400000000001</v>
      </c>
      <c r="C466" s="12">
        <v>3.83</v>
      </c>
      <c r="D466" s="12">
        <f t="shared" si="9"/>
        <v>3.8381932242417061</v>
      </c>
      <c r="E466">
        <f t="shared" si="10"/>
        <v>0</v>
      </c>
    </row>
    <row r="467" spans="1:5">
      <c r="A467" s="13">
        <v>41760</v>
      </c>
      <c r="B467" s="26">
        <v>2.3708300000000002</v>
      </c>
      <c r="C467" s="12">
        <v>3.8149999999999999</v>
      </c>
      <c r="D467" s="12">
        <f t="shared" si="9"/>
        <v>3.809792819392364</v>
      </c>
      <c r="E467">
        <f t="shared" si="10"/>
        <v>0</v>
      </c>
    </row>
    <row r="468" spans="1:5">
      <c r="A468" s="13">
        <v>41791</v>
      </c>
      <c r="B468" s="26">
        <v>2.3769300000000002</v>
      </c>
      <c r="C468" s="12">
        <v>3.7789999999999999</v>
      </c>
      <c r="D468" s="12">
        <f t="shared" si="9"/>
        <v>3.7641570117756933</v>
      </c>
      <c r="E468">
        <f t="shared" si="10"/>
        <v>0</v>
      </c>
    </row>
    <row r="469" spans="1:5">
      <c r="A469" s="13">
        <v>41821</v>
      </c>
      <c r="B469" s="26">
        <v>2.3790900000000001</v>
      </c>
      <c r="C469" s="12">
        <v>3.7530000000000001</v>
      </c>
      <c r="D469" s="12">
        <f t="shared" si="9"/>
        <v>3.7348651299446423</v>
      </c>
      <c r="E469">
        <f t="shared" si="10"/>
        <v>0</v>
      </c>
    </row>
    <row r="470" spans="1:5">
      <c r="A470" s="13">
        <v>41852</v>
      </c>
      <c r="B470" s="26">
        <v>2.3742800000000002</v>
      </c>
      <c r="C470" s="12">
        <v>3.7050000000000001</v>
      </c>
      <c r="D470" s="12">
        <f t="shared" si="9"/>
        <v>3.6945666770557812</v>
      </c>
      <c r="E470">
        <f t="shared" si="10"/>
        <v>0</v>
      </c>
    </row>
    <row r="471" spans="1:5">
      <c r="A471" s="13">
        <v>41883</v>
      </c>
      <c r="B471" s="26">
        <v>2.3763299999999998</v>
      </c>
      <c r="C471" s="12">
        <v>3.6419999999999999</v>
      </c>
      <c r="D471" s="12">
        <f t="shared" si="9"/>
        <v>3.6286110716945879</v>
      </c>
      <c r="E471">
        <f t="shared" si="10"/>
        <v>0</v>
      </c>
    </row>
    <row r="472" spans="1:5">
      <c r="A472" s="13">
        <v>41913</v>
      </c>
      <c r="B472" s="26">
        <v>2.37642</v>
      </c>
      <c r="C472" s="12">
        <v>3.5150000000000001</v>
      </c>
      <c r="D472" s="12">
        <f t="shared" si="9"/>
        <v>3.5019453253212816</v>
      </c>
      <c r="E472">
        <f t="shared" si="10"/>
        <v>0</v>
      </c>
    </row>
    <row r="473" spans="1:5">
      <c r="A473" s="13">
        <v>41944</v>
      </c>
      <c r="B473" s="26">
        <v>2.37032</v>
      </c>
      <c r="C473" s="12">
        <v>3.3839999999999999</v>
      </c>
      <c r="D473" s="12">
        <f t="shared" si="9"/>
        <v>3.3801082115494951</v>
      </c>
      <c r="E473">
        <f t="shared" si="10"/>
        <v>0</v>
      </c>
    </row>
    <row r="474" spans="1:5">
      <c r="A474" s="19">
        <v>41974</v>
      </c>
      <c r="B474" s="26">
        <v>2.3717783457000001</v>
      </c>
      <c r="C474" s="12">
        <v>2.9494060000000002</v>
      </c>
      <c r="D474" s="12">
        <f t="shared" si="9"/>
        <v>2.9442025903575986</v>
      </c>
      <c r="E474">
        <f t="shared" si="10"/>
        <v>1</v>
      </c>
    </row>
    <row r="475" spans="1:5">
      <c r="A475" s="13">
        <v>42005</v>
      </c>
      <c r="B475" s="26">
        <v>2.367594</v>
      </c>
      <c r="C475" s="12">
        <v>2.7517209999999999</v>
      </c>
      <c r="D475" s="12">
        <f t="shared" si="9"/>
        <v>2.7517209999999999</v>
      </c>
      <c r="E475">
        <f t="shared" si="10"/>
        <v>1</v>
      </c>
    </row>
    <row r="476" spans="1:5">
      <c r="A476" s="13">
        <v>42036</v>
      </c>
      <c r="B476" s="26">
        <v>2.3669959999999999</v>
      </c>
      <c r="C476" s="12">
        <v>2.6729810000000001</v>
      </c>
      <c r="D476" s="12">
        <f t="shared" si="9"/>
        <v>2.6736563043258208</v>
      </c>
      <c r="E476">
        <f t="shared" si="10"/>
        <v>1</v>
      </c>
    </row>
    <row r="477" spans="1:5">
      <c r="A477" s="13">
        <v>42064</v>
      </c>
      <c r="B477" s="26">
        <v>2.367766</v>
      </c>
      <c r="C477" s="12">
        <v>2.5972710000000001</v>
      </c>
      <c r="D477" s="12">
        <f t="shared" si="9"/>
        <v>2.5970823282258464</v>
      </c>
      <c r="E477">
        <f t="shared" si="10"/>
        <v>1</v>
      </c>
    </row>
    <row r="478" spans="1:5">
      <c r="A478" s="13">
        <v>42095</v>
      </c>
      <c r="B478" s="26">
        <v>2.3707530000000001</v>
      </c>
      <c r="C478" s="12">
        <v>2.565375</v>
      </c>
      <c r="D478" s="12">
        <f t="shared" si="9"/>
        <v>2.5619566685141808</v>
      </c>
      <c r="E478">
        <f t="shared" si="10"/>
        <v>1</v>
      </c>
    </row>
    <row r="479" spans="1:5">
      <c r="A479" s="13">
        <v>42125</v>
      </c>
      <c r="B479" s="26">
        <v>2.373621</v>
      </c>
      <c r="C479" s="12">
        <v>2.566236</v>
      </c>
      <c r="D479" s="12">
        <f t="shared" si="9"/>
        <v>2.5597199199804854</v>
      </c>
      <c r="E479">
        <f t="shared" si="10"/>
        <v>1</v>
      </c>
    </row>
    <row r="480" spans="1:5">
      <c r="A480" s="13">
        <v>42156</v>
      </c>
      <c r="B480" s="26">
        <v>2.3772199999999999</v>
      </c>
      <c r="C480" s="12">
        <v>2.5715439999999998</v>
      </c>
      <c r="D480" s="12">
        <f t="shared" si="9"/>
        <v>2.5611311301166908</v>
      </c>
      <c r="E480">
        <f t="shared" si="10"/>
        <v>1</v>
      </c>
    </row>
    <row r="481" spans="1:5">
      <c r="A481" s="13">
        <v>42186</v>
      </c>
      <c r="B481" s="26">
        <v>2.3821080000000001</v>
      </c>
      <c r="C481" s="12">
        <v>2.5610300000000001</v>
      </c>
      <c r="D481" s="12">
        <f t="shared" si="9"/>
        <v>2.5454258420776892</v>
      </c>
      <c r="E481">
        <f t="shared" si="10"/>
        <v>1</v>
      </c>
    </row>
    <row r="482" spans="1:5">
      <c r="A482" s="13">
        <v>42217</v>
      </c>
      <c r="B482" s="26">
        <v>2.386749</v>
      </c>
      <c r="C482" s="12">
        <v>2.5629379999999999</v>
      </c>
      <c r="D482" s="12">
        <f t="shared" si="9"/>
        <v>2.5423689844101744</v>
      </c>
      <c r="E482">
        <f t="shared" si="10"/>
        <v>1</v>
      </c>
    </row>
    <row r="483" spans="1:5">
      <c r="A483" s="19">
        <v>42248</v>
      </c>
      <c r="B483" s="26">
        <v>2.391702</v>
      </c>
      <c r="C483" s="12">
        <v>2.63361</v>
      </c>
      <c r="D483" s="12">
        <f t="shared" si="9"/>
        <v>2.6070636033836991</v>
      </c>
      <c r="E483">
        <f t="shared" si="10"/>
        <v>1</v>
      </c>
    </row>
    <row r="484" spans="1:5">
      <c r="A484" s="13">
        <v>42278</v>
      </c>
      <c r="B484" s="26">
        <v>2.3971930000000001</v>
      </c>
      <c r="C484" s="12">
        <v>2.7240799999999998</v>
      </c>
      <c r="D484" s="12">
        <f t="shared" si="9"/>
        <v>2.6904448092081026</v>
      </c>
      <c r="E484">
        <f t="shared" si="10"/>
        <v>1</v>
      </c>
    </row>
    <row r="485" spans="1:5">
      <c r="A485" s="13">
        <v>42309</v>
      </c>
      <c r="B485" s="26">
        <v>2.4026010000000002</v>
      </c>
      <c r="C485" s="12">
        <v>2.8127789999999999</v>
      </c>
      <c r="D485" s="12">
        <f t="shared" si="9"/>
        <v>2.7717955181596938</v>
      </c>
      <c r="E485">
        <f t="shared" si="10"/>
        <v>1</v>
      </c>
    </row>
    <row r="486" spans="1:5">
      <c r="A486" s="13">
        <v>42339</v>
      </c>
      <c r="B486" s="26">
        <v>2.408153</v>
      </c>
      <c r="C486" s="12">
        <v>2.9035510000000002</v>
      </c>
      <c r="D486" s="12">
        <f t="shared" si="9"/>
        <v>2.8546483243772305</v>
      </c>
      <c r="E486">
        <f t="shared" si="10"/>
        <v>1</v>
      </c>
    </row>
    <row r="487" spans="1:5">
      <c r="A487" s="13">
        <v>42370</v>
      </c>
      <c r="B487" s="26">
        <v>2.4145699999999999</v>
      </c>
      <c r="C487" s="12">
        <v>2.9830350000000001</v>
      </c>
      <c r="D487" s="12">
        <f t="shared" si="8"/>
        <v>2.9249993861391475</v>
      </c>
      <c r="E487">
        <f t="shared" si="10"/>
        <v>1</v>
      </c>
    </row>
    <row r="488" spans="1:5">
      <c r="A488" s="13">
        <v>42401</v>
      </c>
      <c r="B488" s="26">
        <v>2.4198650000000002</v>
      </c>
      <c r="C488" s="12">
        <v>3.0160619999999998</v>
      </c>
      <c r="D488" s="12">
        <f t="shared" si="8"/>
        <v>2.9509126727433137</v>
      </c>
      <c r="E488">
        <f t="shared" si="10"/>
        <v>1</v>
      </c>
    </row>
    <row r="489" spans="1:5">
      <c r="A489" s="13">
        <v>42430</v>
      </c>
      <c r="B489" s="26">
        <v>2.42476</v>
      </c>
      <c r="C489" s="12">
        <v>3.0285690000000001</v>
      </c>
      <c r="D489" s="12">
        <f t="shared" si="8"/>
        <v>2.9571676343167983</v>
      </c>
      <c r="E489">
        <f t="shared" si="10"/>
        <v>1</v>
      </c>
    </row>
    <row r="490" spans="1:5">
      <c r="A490" s="13">
        <v>42461</v>
      </c>
      <c r="B490" s="26">
        <v>2.4291</v>
      </c>
      <c r="C490" s="12">
        <v>3.020375</v>
      </c>
      <c r="D490" s="12">
        <f t="shared" si="8"/>
        <v>2.9438976278251205</v>
      </c>
      <c r="E490">
        <f t="shared" si="10"/>
        <v>1</v>
      </c>
    </row>
    <row r="491" spans="1:5">
      <c r="A491" s="13">
        <v>42491</v>
      </c>
      <c r="B491" s="26">
        <v>2.4333130000000001</v>
      </c>
      <c r="C491" s="12">
        <v>3.043094</v>
      </c>
      <c r="D491" s="12">
        <f t="shared" si="8"/>
        <v>2.9609060140787475</v>
      </c>
      <c r="E491">
        <f t="shared" si="10"/>
        <v>1</v>
      </c>
    </row>
    <row r="492" spans="1:5">
      <c r="A492" s="19">
        <v>42522</v>
      </c>
      <c r="B492" s="26">
        <v>2.437243</v>
      </c>
      <c r="C492" s="12">
        <v>3.068784</v>
      </c>
      <c r="D492" s="12">
        <f t="shared" si="8"/>
        <v>2.9810874769959335</v>
      </c>
      <c r="E492">
        <f t="shared" si="10"/>
        <v>1</v>
      </c>
    </row>
    <row r="493" spans="1:5">
      <c r="A493" s="13">
        <v>42552</v>
      </c>
      <c r="B493" s="26">
        <v>2.4404270000000001</v>
      </c>
      <c r="C493" s="12">
        <v>3.0400320000000001</v>
      </c>
      <c r="D493" s="12">
        <f t="shared" si="8"/>
        <v>2.9493041680853391</v>
      </c>
      <c r="E493">
        <f t="shared" si="10"/>
        <v>1</v>
      </c>
    </row>
    <row r="494" spans="1:5">
      <c r="A494" s="13">
        <v>42583</v>
      </c>
      <c r="B494" s="26">
        <v>2.4441389999999998</v>
      </c>
      <c r="C494" s="12">
        <v>3.0159739999999999</v>
      </c>
      <c r="D494" s="12">
        <f t="shared" si="8"/>
        <v>2.9215203990264058</v>
      </c>
      <c r="E494">
        <f t="shared" si="10"/>
        <v>1</v>
      </c>
    </row>
    <row r="495" spans="1:5">
      <c r="A495" s="13">
        <v>42614</v>
      </c>
      <c r="B495" s="26">
        <v>2.4479160000000002</v>
      </c>
      <c r="C495" s="12">
        <v>3.0054120000000002</v>
      </c>
      <c r="D495" s="12">
        <f t="shared" si="8"/>
        <v>2.9067972180123829</v>
      </c>
      <c r="E495">
        <f t="shared" si="10"/>
        <v>1</v>
      </c>
    </row>
    <row r="496" spans="1:5">
      <c r="A496" s="13">
        <v>42644</v>
      </c>
      <c r="B496" s="26">
        <v>2.452188</v>
      </c>
      <c r="C496" s="12">
        <v>3.017401</v>
      </c>
      <c r="D496" s="12">
        <f t="shared" si="8"/>
        <v>2.913308646479797</v>
      </c>
      <c r="E496">
        <f t="shared" si="10"/>
        <v>1</v>
      </c>
    </row>
    <row r="497" spans="1:5">
      <c r="A497" s="13">
        <v>42675</v>
      </c>
      <c r="B497" s="26">
        <v>2.4557709999999999</v>
      </c>
      <c r="C497" s="12">
        <v>3.0492810000000001</v>
      </c>
      <c r="D497" s="12">
        <f t="shared" si="8"/>
        <v>2.9397934090409898</v>
      </c>
      <c r="E497">
        <f t="shared" si="10"/>
        <v>1</v>
      </c>
    </row>
    <row r="498" spans="1:5">
      <c r="A498" s="13">
        <v>42705</v>
      </c>
      <c r="B498" s="26">
        <v>2.4590960000000002</v>
      </c>
      <c r="C498" s="12">
        <v>3.094684</v>
      </c>
      <c r="D498" s="12">
        <f t="shared" si="8"/>
        <v>2.9795320192038046</v>
      </c>
      <c r="E498">
        <f t="shared" si="10"/>
        <v>1</v>
      </c>
    </row>
    <row r="499" spans="1:5">
      <c r="A499" s="15" t="str">
        <f>"Base CPI ("&amp;TEXT('Notes and Sources'!$G$7,"m/yyyy")&amp;")"</f>
        <v>Base CPI (1/2015)</v>
      </c>
      <c r="B499" s="28">
        <v>2.367594</v>
      </c>
      <c r="C499" s="16"/>
      <c r="D499" s="16"/>
      <c r="E499" s="20"/>
    </row>
    <row r="500" spans="1:5">
      <c r="A500" s="41" t="str">
        <f>A1&amp;" "&amp;TEXT(C1,"Mmmm yyyy")</f>
        <v>EIA Short-Term Energy Outlook, January 2015</v>
      </c>
      <c r="B500" s="41"/>
      <c r="C500" s="41"/>
      <c r="D500" s="41"/>
      <c r="E500" s="41"/>
    </row>
    <row r="501" spans="1:5">
      <c r="A501" s="36" t="s">
        <v>184</v>
      </c>
      <c r="B501" s="36"/>
      <c r="C501" s="36"/>
      <c r="D501" s="36"/>
      <c r="E501" s="36"/>
    </row>
    <row r="502" spans="1:5">
      <c r="A502" s="36" t="s">
        <v>207</v>
      </c>
      <c r="B502" s="36"/>
      <c r="C502" s="36"/>
      <c r="D502" s="36"/>
      <c r="E502" s="36"/>
    </row>
    <row r="503" spans="1:5">
      <c r="A503" s="34" t="str">
        <f>"Real Price ("&amp;TEXT($C$1,"mmm yyyy")&amp;" $)"</f>
        <v>Real Price (Jan 2015 $)</v>
      </c>
      <c r="B503" s="34"/>
      <c r="C503" s="34"/>
      <c r="D503" s="34"/>
      <c r="E503" s="34"/>
    </row>
    <row r="504" spans="1:5">
      <c r="A504" s="37" t="s">
        <v>167</v>
      </c>
      <c r="B504" s="37"/>
      <c r="C504" s="37"/>
      <c r="D504" s="37"/>
      <c r="E504" s="37"/>
    </row>
  </sheetData>
  <mergeCells count="7">
    <mergeCell ref="A502:E502"/>
    <mergeCell ref="A504:E504"/>
    <mergeCell ref="C39:D39"/>
    <mergeCell ref="A1:B1"/>
    <mergeCell ref="C1:D1"/>
    <mergeCell ref="A500:E500"/>
    <mergeCell ref="A501:E501"/>
  </mergeCells>
  <phoneticPr fontId="3" type="noConversion"/>
  <conditionalFormatting sqref="B427:D436 B451:D460 B439:D447 B463:D498">
    <cfRule type="expression" dxfId="19" priority="2" stopIfTrue="1">
      <formula>$E427=1</formula>
    </cfRule>
  </conditionalFormatting>
  <conditionalFormatting sqref="B437:D438 B449:D450 B461:D462">
    <cfRule type="expression" dxfId="18" priority="3" stopIfTrue="1">
      <formula>#REF!=1</formula>
    </cfRule>
  </conditionalFormatting>
  <conditionalFormatting sqref="B448:D448">
    <cfRule type="expression" dxfId="17" priority="9" stopIfTrue="1">
      <formula>#REF!=1</formula>
    </cfRule>
  </conditionalFormatting>
  <conditionalFormatting sqref="B462:D462">
    <cfRule type="expression" dxfId="16" priority="13" stopIfTrue="1">
      <formula>#REF!=1</formula>
    </cfRule>
  </conditionalFormatting>
  <hyperlinks>
    <hyperlink ref="A3" location="Contents!B4" display="Return to Contents"/>
    <hyperlink ref="A504" location="'Notes and Sources'!A7" display="See Notes and Sources for more information"/>
  </hyperlinks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5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2.75"/>
  <cols>
    <col min="1" max="4" width="17.85546875" customWidth="1"/>
  </cols>
  <sheetData>
    <row r="1" spans="1:4" ht="15.75">
      <c r="A1" s="39" t="s">
        <v>168</v>
      </c>
      <c r="B1" s="39"/>
      <c r="C1" s="40">
        <f>'Notes and Sources'!$G$7</f>
        <v>42017</v>
      </c>
      <c r="D1" s="40"/>
    </row>
    <row r="2" spans="1:4" ht="15.75">
      <c r="A2" s="11" t="s">
        <v>185</v>
      </c>
    </row>
    <row r="3" spans="1:4" ht="15.75">
      <c r="A3" s="29" t="s">
        <v>206</v>
      </c>
    </row>
    <row r="39" spans="1:4">
      <c r="B39" s="10" t="s">
        <v>17</v>
      </c>
      <c r="C39" s="38" t="s">
        <v>186</v>
      </c>
      <c r="D39" s="38"/>
    </row>
    <row r="40" spans="1:4">
      <c r="A40" s="1" t="s">
        <v>4</v>
      </c>
      <c r="B40" s="1" t="s">
        <v>18</v>
      </c>
      <c r="C40" s="1" t="s">
        <v>1</v>
      </c>
      <c r="D40" s="1" t="s">
        <v>2</v>
      </c>
    </row>
    <row r="41" spans="1:4">
      <c r="A41" s="14">
        <v>1967</v>
      </c>
      <c r="B41" s="26">
        <v>0.33400000000000002</v>
      </c>
      <c r="C41" s="12">
        <v>1.04</v>
      </c>
      <c r="D41" s="12">
        <f t="shared" ref="D41:D90" si="0">C41*$B$91/B41</f>
        <v>7.3721489820359283</v>
      </c>
    </row>
    <row r="42" spans="1:4">
      <c r="A42" s="14">
        <v>1968</v>
      </c>
      <c r="B42" s="26">
        <v>0.34799999999999998</v>
      </c>
      <c r="C42" s="12">
        <v>1.04</v>
      </c>
      <c r="D42" s="12">
        <f t="shared" ref="D42" si="1">C42*$B$91/B42</f>
        <v>7.0755682758620697</v>
      </c>
    </row>
    <row r="43" spans="1:4">
      <c r="A43" s="14">
        <v>1969</v>
      </c>
      <c r="B43" s="26">
        <v>0.36699999999999999</v>
      </c>
      <c r="C43" s="12">
        <v>1.05</v>
      </c>
      <c r="D43" s="12">
        <f t="shared" si="0"/>
        <v>6.7737702997275209</v>
      </c>
    </row>
    <row r="44" spans="1:4">
      <c r="A44" s="14">
        <v>1970</v>
      </c>
      <c r="B44" s="26">
        <v>0.38800000000000001</v>
      </c>
      <c r="C44" s="12">
        <v>1.0900000000000001</v>
      </c>
      <c r="D44" s="12">
        <f t="shared" si="0"/>
        <v>6.6512305670103089</v>
      </c>
    </row>
    <row r="45" spans="1:4">
      <c r="A45" s="14">
        <v>1971</v>
      </c>
      <c r="B45" s="26">
        <v>0.40500000000000003</v>
      </c>
      <c r="C45" s="12">
        <v>1.1499999999999999</v>
      </c>
      <c r="D45" s="12">
        <f t="shared" si="0"/>
        <v>6.7227977777777763</v>
      </c>
    </row>
    <row r="46" spans="1:4">
      <c r="A46" s="14">
        <v>1972</v>
      </c>
      <c r="B46" s="26">
        <v>0.41799999999999998</v>
      </c>
      <c r="C46" s="12">
        <v>1.21</v>
      </c>
      <c r="D46" s="12">
        <f t="shared" si="0"/>
        <v>6.8535615789473683</v>
      </c>
    </row>
    <row r="47" spans="1:4">
      <c r="A47" s="14">
        <v>1973</v>
      </c>
      <c r="B47" s="26">
        <v>0.44400000000000001</v>
      </c>
      <c r="C47" s="12">
        <v>1.29</v>
      </c>
      <c r="D47" s="12">
        <f t="shared" si="0"/>
        <v>6.8788204054054054</v>
      </c>
    </row>
    <row r="48" spans="1:4">
      <c r="A48" s="14">
        <v>1974</v>
      </c>
      <c r="B48" s="26">
        <v>0.49299999999999999</v>
      </c>
      <c r="C48" s="12">
        <v>1.43</v>
      </c>
      <c r="D48" s="12">
        <f t="shared" si="0"/>
        <v>6.8674633265720075</v>
      </c>
    </row>
    <row r="49" spans="1:4">
      <c r="A49" s="14">
        <v>1975</v>
      </c>
      <c r="B49" s="26">
        <v>0.53825000000000001</v>
      </c>
      <c r="C49" s="12">
        <v>1.71</v>
      </c>
      <c r="D49" s="12">
        <f t="shared" si="0"/>
        <v>7.5217570645610774</v>
      </c>
    </row>
    <row r="50" spans="1:4">
      <c r="A50" s="14">
        <v>1976</v>
      </c>
      <c r="B50" s="26">
        <v>0.56933333333000002</v>
      </c>
      <c r="C50" s="12">
        <v>1.98</v>
      </c>
      <c r="D50" s="12">
        <f t="shared" si="0"/>
        <v>8.2339041920856779</v>
      </c>
    </row>
    <row r="51" spans="1:4">
      <c r="A51" s="14">
        <v>1977</v>
      </c>
      <c r="B51" s="26">
        <v>0.60616666666999997</v>
      </c>
      <c r="C51" s="12">
        <v>2.35</v>
      </c>
      <c r="D51" s="12">
        <f t="shared" si="0"/>
        <v>9.1787394555447985</v>
      </c>
    </row>
    <row r="52" spans="1:4">
      <c r="A52" s="14">
        <v>1978</v>
      </c>
      <c r="B52" s="26">
        <v>0.65241666666999998</v>
      </c>
      <c r="C52" s="12">
        <v>2.56</v>
      </c>
      <c r="D52" s="12">
        <f t="shared" si="0"/>
        <v>9.2901376522708379</v>
      </c>
    </row>
    <row r="53" spans="1:4">
      <c r="A53" s="14">
        <v>1979</v>
      </c>
      <c r="B53" s="26">
        <v>0.72583333333</v>
      </c>
      <c r="C53" s="12">
        <v>2.98</v>
      </c>
      <c r="D53" s="12">
        <f t="shared" si="0"/>
        <v>9.7204548151996342</v>
      </c>
    </row>
    <row r="54" spans="1:4">
      <c r="A54" s="14">
        <v>1980</v>
      </c>
      <c r="B54" s="26">
        <v>0.82383333332999997</v>
      </c>
      <c r="C54" s="12">
        <v>3.68</v>
      </c>
      <c r="D54" s="12">
        <f t="shared" si="0"/>
        <v>10.575859906981897</v>
      </c>
    </row>
    <row r="55" spans="1:4">
      <c r="A55" s="14">
        <v>1981</v>
      </c>
      <c r="B55" s="26">
        <v>0.90933333332999999</v>
      </c>
      <c r="C55" s="12">
        <v>4.2039515951000004</v>
      </c>
      <c r="D55" s="12">
        <f t="shared" si="0"/>
        <v>10.945656788364014</v>
      </c>
    </row>
    <row r="56" spans="1:4">
      <c r="A56" s="14">
        <v>1982</v>
      </c>
      <c r="B56" s="26">
        <v>0.96533333333000004</v>
      </c>
      <c r="C56" s="12">
        <v>5.0530628103000002</v>
      </c>
      <c r="D56" s="12">
        <f t="shared" si="0"/>
        <v>12.39323327831222</v>
      </c>
    </row>
    <row r="57" spans="1:4">
      <c r="A57" s="14">
        <v>1983</v>
      </c>
      <c r="B57" s="26">
        <v>0.99583333333000001</v>
      </c>
      <c r="C57" s="12">
        <v>6.0382965756000004</v>
      </c>
      <c r="D57" s="12">
        <f t="shared" si="0"/>
        <v>14.356051624427408</v>
      </c>
    </row>
    <row r="58" spans="1:4">
      <c r="A58" s="14">
        <v>1984</v>
      </c>
      <c r="B58" s="26">
        <v>1.0393333333000001</v>
      </c>
      <c r="C58" s="12">
        <v>6.1191446041999997</v>
      </c>
      <c r="D58" s="12">
        <f t="shared" si="0"/>
        <v>13.939368233323545</v>
      </c>
    </row>
    <row r="59" spans="1:4">
      <c r="A59" s="14">
        <v>1985</v>
      </c>
      <c r="B59" s="26">
        <v>1.0760000000000001</v>
      </c>
      <c r="C59" s="12">
        <v>6.1205661693</v>
      </c>
      <c r="D59" s="12">
        <f t="shared" si="0"/>
        <v>13.467486746317531</v>
      </c>
    </row>
    <row r="60" spans="1:4">
      <c r="A60" s="14">
        <v>1986</v>
      </c>
      <c r="B60" s="26">
        <v>1.0969166667000001</v>
      </c>
      <c r="C60" s="12">
        <v>5.8299422498000002</v>
      </c>
      <c r="D60" s="12">
        <f t="shared" si="0"/>
        <v>12.583395539515491</v>
      </c>
    </row>
    <row r="61" spans="1:4">
      <c r="A61" s="14">
        <v>1987</v>
      </c>
      <c r="B61" s="26">
        <v>1.1361666667000001</v>
      </c>
      <c r="C61" s="12">
        <v>5.5461170076000004</v>
      </c>
      <c r="D61" s="12">
        <f t="shared" si="0"/>
        <v>11.557242203408954</v>
      </c>
    </row>
    <row r="62" spans="1:4">
      <c r="A62" s="14">
        <v>1988</v>
      </c>
      <c r="B62" s="26">
        <v>1.18275</v>
      </c>
      <c r="C62" s="12">
        <v>5.4705541647000002</v>
      </c>
      <c r="D62" s="12">
        <f t="shared" si="0"/>
        <v>10.950793673235031</v>
      </c>
    </row>
    <row r="63" spans="1:4">
      <c r="A63" s="14">
        <v>1989</v>
      </c>
      <c r="B63" s="26">
        <v>1.2394166666999999</v>
      </c>
      <c r="C63" s="12">
        <v>5.6367852937</v>
      </c>
      <c r="D63" s="12">
        <f t="shared" si="0"/>
        <v>10.767661432362081</v>
      </c>
    </row>
    <row r="64" spans="1:4">
      <c r="A64" s="14">
        <v>1990</v>
      </c>
      <c r="B64" s="26">
        <v>1.3065833333000001</v>
      </c>
      <c r="C64" s="12">
        <v>5.7964966126000004</v>
      </c>
      <c r="D64" s="12">
        <f t="shared" si="0"/>
        <v>10.503540226822274</v>
      </c>
    </row>
    <row r="65" spans="1:4">
      <c r="A65" s="14">
        <v>1991</v>
      </c>
      <c r="B65" s="26">
        <v>1.3616666666999999</v>
      </c>
      <c r="C65" s="12">
        <v>5.8244283716999998</v>
      </c>
      <c r="D65" s="12">
        <f t="shared" si="0"/>
        <v>10.127208077793721</v>
      </c>
    </row>
    <row r="66" spans="1:4">
      <c r="A66" s="14">
        <v>1992</v>
      </c>
      <c r="B66" s="26">
        <v>1.4030833332999999</v>
      </c>
      <c r="C66" s="12">
        <v>5.8908905048999998</v>
      </c>
      <c r="D66" s="12">
        <f t="shared" si="0"/>
        <v>9.9404195624324228</v>
      </c>
    </row>
    <row r="67" spans="1:4">
      <c r="A67" s="14">
        <v>1993</v>
      </c>
      <c r="B67" s="26">
        <v>1.44475</v>
      </c>
      <c r="C67" s="12">
        <v>6.1662314160999996</v>
      </c>
      <c r="D67" s="12">
        <f t="shared" si="0"/>
        <v>10.104954146648113</v>
      </c>
    </row>
    <row r="68" spans="1:4">
      <c r="A68" s="14">
        <v>1994</v>
      </c>
      <c r="B68" s="26">
        <v>1.4822500000000001</v>
      </c>
      <c r="C68" s="12">
        <v>6.4054976545000004</v>
      </c>
      <c r="D68" s="12">
        <f t="shared" si="0"/>
        <v>10.231484441766417</v>
      </c>
    </row>
    <row r="69" spans="1:4">
      <c r="A69" s="14">
        <v>1995</v>
      </c>
      <c r="B69" s="26">
        <v>1.5238333333</v>
      </c>
      <c r="C69" s="12">
        <v>6.0641935512999998</v>
      </c>
      <c r="D69" s="12">
        <f t="shared" si="0"/>
        <v>9.4219938317033609</v>
      </c>
    </row>
    <row r="70" spans="1:4">
      <c r="A70" s="14">
        <v>1996</v>
      </c>
      <c r="B70" s="26">
        <v>1.5685833333000001</v>
      </c>
      <c r="C70" s="12">
        <v>6.3493423491999996</v>
      </c>
      <c r="D70" s="12">
        <f t="shared" si="0"/>
        <v>9.583593380586267</v>
      </c>
    </row>
    <row r="71" spans="1:4">
      <c r="A71" s="14">
        <v>1997</v>
      </c>
      <c r="B71" s="26">
        <v>1.6052500000000001</v>
      </c>
      <c r="C71" s="12">
        <v>6.9462838544999999</v>
      </c>
      <c r="D71" s="12">
        <f t="shared" si="0"/>
        <v>10.245120682891184</v>
      </c>
    </row>
    <row r="72" spans="1:4">
      <c r="A72" s="14">
        <v>1998</v>
      </c>
      <c r="B72" s="26">
        <v>1.6300833333</v>
      </c>
      <c r="C72" s="12">
        <v>6.8255898137999997</v>
      </c>
      <c r="D72" s="12">
        <f t="shared" si="0"/>
        <v>9.9137419293151403</v>
      </c>
    </row>
    <row r="73" spans="1:4">
      <c r="A73" s="14">
        <v>1999</v>
      </c>
      <c r="B73" s="26">
        <v>1.6658333332999999</v>
      </c>
      <c r="C73" s="12">
        <v>6.6949664090000001</v>
      </c>
      <c r="D73" s="12">
        <f t="shared" si="0"/>
        <v>9.5153350478041769</v>
      </c>
    </row>
    <row r="74" spans="1:4">
      <c r="A74" s="14">
        <v>2000</v>
      </c>
      <c r="B74" s="26">
        <v>1.7219166667000001</v>
      </c>
      <c r="C74" s="12">
        <v>7.7683835006999997</v>
      </c>
      <c r="D74" s="12">
        <f t="shared" si="0"/>
        <v>10.681340463011336</v>
      </c>
    </row>
    <row r="75" spans="1:4">
      <c r="A75" s="14">
        <v>2001</v>
      </c>
      <c r="B75" s="26">
        <v>1.7704166667000001</v>
      </c>
      <c r="C75" s="12">
        <v>9.6307919243000004</v>
      </c>
      <c r="D75" s="12">
        <f t="shared" si="0"/>
        <v>12.879343944339931</v>
      </c>
    </row>
    <row r="76" spans="1:4">
      <c r="A76" s="14">
        <v>2002</v>
      </c>
      <c r="B76" s="26">
        <v>1.7986666667</v>
      </c>
      <c r="C76" s="12">
        <v>7.8968603146999996</v>
      </c>
      <c r="D76" s="12">
        <f t="shared" si="0"/>
        <v>10.394677038310975</v>
      </c>
    </row>
    <row r="77" spans="1:4">
      <c r="A77" s="14">
        <v>2003</v>
      </c>
      <c r="B77" s="26">
        <v>1.84</v>
      </c>
      <c r="C77" s="12">
        <v>9.6320075833000001</v>
      </c>
      <c r="D77" s="12">
        <f t="shared" si="0"/>
        <v>12.393849653356293</v>
      </c>
    </row>
    <row r="78" spans="1:4">
      <c r="A78" s="14">
        <v>2004</v>
      </c>
      <c r="B78" s="26">
        <v>1.8890833332999999</v>
      </c>
      <c r="C78" s="12">
        <v>10.750917429999999</v>
      </c>
      <c r="D78" s="12">
        <f t="shared" si="0"/>
        <v>13.474158155478879</v>
      </c>
    </row>
    <row r="79" spans="1:4">
      <c r="A79" s="14">
        <v>2005</v>
      </c>
      <c r="B79" s="26">
        <v>1.9526666667000001</v>
      </c>
      <c r="C79" s="12">
        <v>12.700083261</v>
      </c>
      <c r="D79" s="12">
        <f t="shared" si="0"/>
        <v>15.39875773014548</v>
      </c>
    </row>
    <row r="80" spans="1:4">
      <c r="A80" s="14">
        <v>2006</v>
      </c>
      <c r="B80" s="26">
        <v>2.0155833332999999</v>
      </c>
      <c r="C80" s="12">
        <v>13.732421025000001</v>
      </c>
      <c r="D80" s="12">
        <f t="shared" si="0"/>
        <v>16.130713668401146</v>
      </c>
    </row>
    <row r="81" spans="1:5">
      <c r="A81" s="14">
        <v>2007</v>
      </c>
      <c r="B81" s="26">
        <v>2.0734416667</v>
      </c>
      <c r="C81" s="12">
        <v>13.083873873</v>
      </c>
      <c r="D81" s="12">
        <f t="shared" si="0"/>
        <v>14.940039922981626</v>
      </c>
    </row>
    <row r="82" spans="1:5">
      <c r="A82" s="14">
        <v>2008</v>
      </c>
      <c r="B82" s="26">
        <v>2.1525425</v>
      </c>
      <c r="C82" s="12">
        <v>13.895861755</v>
      </c>
      <c r="D82" s="12">
        <f t="shared" si="0"/>
        <v>15.284139066228642</v>
      </c>
    </row>
    <row r="83" spans="1:5">
      <c r="A83" s="14">
        <v>2009</v>
      </c>
      <c r="B83" s="26">
        <v>2.1456466666999998</v>
      </c>
      <c r="C83" s="12">
        <v>12.142955502</v>
      </c>
      <c r="D83" s="12">
        <f t="shared" si="0"/>
        <v>13.399032112318379</v>
      </c>
    </row>
    <row r="84" spans="1:5">
      <c r="A84" s="14">
        <v>2010</v>
      </c>
      <c r="B84" s="26">
        <v>2.1807975000000002</v>
      </c>
      <c r="C84" s="12">
        <v>11.391013954</v>
      </c>
      <c r="D84" s="12">
        <f t="shared" si="0"/>
        <v>12.366712769712306</v>
      </c>
    </row>
    <row r="85" spans="1:5">
      <c r="A85" s="14">
        <v>2011</v>
      </c>
      <c r="B85" s="26">
        <v>2.2493191666999999</v>
      </c>
      <c r="C85" s="12">
        <v>11.026940066</v>
      </c>
      <c r="D85" s="12">
        <f t="shared" si="0"/>
        <v>11.606764182303005</v>
      </c>
    </row>
    <row r="86" spans="1:5">
      <c r="A86" s="14">
        <v>2012</v>
      </c>
      <c r="B86" s="26">
        <v>2.2959891667000001</v>
      </c>
      <c r="C86" s="12">
        <v>10.652290561999999</v>
      </c>
      <c r="D86" s="12">
        <f t="shared" si="0"/>
        <v>10.984502708737377</v>
      </c>
      <c r="E86" s="10" t="s">
        <v>182</v>
      </c>
    </row>
    <row r="87" spans="1:5">
      <c r="A87" s="14">
        <v>2013</v>
      </c>
      <c r="B87" s="26">
        <v>2.3296025</v>
      </c>
      <c r="C87" s="12">
        <v>10.300315667</v>
      </c>
      <c r="D87" s="12">
        <f>C87*$B$91/B87</f>
        <v>10.468294728948477</v>
      </c>
      <c r="E87" s="10" t="s">
        <v>183</v>
      </c>
    </row>
    <row r="88" spans="1:5">
      <c r="A88" s="14">
        <v>2014</v>
      </c>
      <c r="B88" s="27">
        <v>2.3679948621000002</v>
      </c>
      <c r="C88" s="21">
        <v>11.004294347</v>
      </c>
      <c r="D88" s="21">
        <f>C88*$B$91/B88</f>
        <v>11.002431503202676</v>
      </c>
      <c r="E88">
        <v>1</v>
      </c>
    </row>
    <row r="89" spans="1:5">
      <c r="A89" s="14">
        <v>2015</v>
      </c>
      <c r="B89" s="27">
        <v>2.3827046667</v>
      </c>
      <c r="C89" s="21">
        <v>10.629380482</v>
      </c>
      <c r="D89" s="21">
        <f t="shared" ref="D89" si="2">C89*$B$91/B89</f>
        <v>10.561970941935835</v>
      </c>
      <c r="E89">
        <v>1</v>
      </c>
    </row>
    <row r="90" spans="1:5">
      <c r="A90" s="14">
        <v>2016</v>
      </c>
      <c r="B90" s="27">
        <v>2.438199</v>
      </c>
      <c r="C90" s="21">
        <v>10.996525503000001</v>
      </c>
      <c r="D90" s="21">
        <f t="shared" si="0"/>
        <v>10.678089771076841</v>
      </c>
      <c r="E90">
        <v>1</v>
      </c>
    </row>
    <row r="91" spans="1:5">
      <c r="A91" s="15" t="str">
        <f>"Base CPI ("&amp;TEXT('Notes and Sources'!$G$7,"m/yyyy")&amp;")"</f>
        <v>Base CPI (1/2015)</v>
      </c>
      <c r="B91" s="28">
        <v>2.367594</v>
      </c>
      <c r="C91" s="16"/>
      <c r="D91" s="16"/>
      <c r="E91" s="20"/>
    </row>
    <row r="92" spans="1:5">
      <c r="A92" s="41" t="str">
        <f>A1&amp;" "&amp;TEXT(C1,"Mmmm yyyy")</f>
        <v>EIA Short-Term Energy Outlook, January 2015</v>
      </c>
      <c r="B92" s="41"/>
      <c r="C92" s="41"/>
      <c r="D92" s="41"/>
      <c r="E92" s="41"/>
    </row>
    <row r="93" spans="1:5">
      <c r="A93" s="36" t="s">
        <v>184</v>
      </c>
      <c r="B93" s="36"/>
      <c r="C93" s="36"/>
      <c r="D93" s="36"/>
      <c r="E93" s="36"/>
    </row>
    <row r="94" spans="1:5">
      <c r="A94" s="36" t="str">
        <f>"Real Price ("&amp;TEXT($C$1,"mmm yyyy")&amp;" $)"</f>
        <v>Real Price (Jan 2015 $)</v>
      </c>
      <c r="B94" s="36"/>
      <c r="C94" s="36"/>
      <c r="D94" s="36"/>
      <c r="E94" s="36"/>
    </row>
    <row r="95" spans="1:5">
      <c r="A95" s="37" t="s">
        <v>167</v>
      </c>
      <c r="B95" s="37"/>
      <c r="C95" s="37"/>
      <c r="D95" s="37"/>
      <c r="E95" s="37"/>
    </row>
  </sheetData>
  <mergeCells count="7">
    <mergeCell ref="A94:E94"/>
    <mergeCell ref="A95:E95"/>
    <mergeCell ref="C39:D39"/>
    <mergeCell ref="A1:B1"/>
    <mergeCell ref="C1:D1"/>
    <mergeCell ref="A92:E92"/>
    <mergeCell ref="A93:E93"/>
  </mergeCells>
  <phoneticPr fontId="3" type="noConversion"/>
  <hyperlinks>
    <hyperlink ref="A3" location="Contents!B4" display="Return to Contents"/>
    <hyperlink ref="A95" location="'Notes and Sources'!A7" display="See Notes and Sources for more information"/>
  </hyperlinks>
  <pageMargins left="0.75" right="0.75" top="1" bottom="1" header="0.5" footer="0.5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0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2.75"/>
  <cols>
    <col min="1" max="4" width="17.85546875" customWidth="1"/>
  </cols>
  <sheetData>
    <row r="1" spans="1:4" ht="15.75">
      <c r="A1" s="39" t="s">
        <v>168</v>
      </c>
      <c r="B1" s="39"/>
      <c r="C1" s="40">
        <f>'Notes and Sources'!$G$7</f>
        <v>42017</v>
      </c>
      <c r="D1" s="40"/>
    </row>
    <row r="2" spans="1:4" ht="15.75">
      <c r="A2" s="11" t="s">
        <v>187</v>
      </c>
    </row>
    <row r="3" spans="1:4" ht="15.75">
      <c r="A3" s="29" t="s">
        <v>206</v>
      </c>
    </row>
    <row r="39" spans="1:4">
      <c r="B39" s="10" t="s">
        <v>17</v>
      </c>
      <c r="C39" s="38" t="s">
        <v>186</v>
      </c>
      <c r="D39" s="38"/>
    </row>
    <row r="40" spans="1:4">
      <c r="A40" s="1" t="s">
        <v>3</v>
      </c>
      <c r="B40" s="1" t="s">
        <v>18</v>
      </c>
      <c r="C40" s="1" t="s">
        <v>1</v>
      </c>
      <c r="D40" s="1" t="s">
        <v>2</v>
      </c>
    </row>
    <row r="41" spans="1:4">
      <c r="A41" s="14" t="s">
        <v>43</v>
      </c>
      <c r="B41" s="26">
        <v>0.87933333332999997</v>
      </c>
      <c r="C41" s="12">
        <v>3.9897217069000002</v>
      </c>
      <c r="D41" s="12">
        <f t="shared" ref="D41:D68" si="0">C41*$B$185/B41</f>
        <v>10.742275786537537</v>
      </c>
    </row>
    <row r="42" spans="1:4">
      <c r="A42" s="14" t="s">
        <v>44</v>
      </c>
      <c r="B42" s="26">
        <v>0.89766666666999995</v>
      </c>
      <c r="C42" s="12">
        <v>4.2084000000000001</v>
      </c>
      <c r="D42" s="12">
        <f t="shared" si="0"/>
        <v>11.099646405008915</v>
      </c>
    </row>
    <row r="43" spans="1:4">
      <c r="A43" s="14" t="s">
        <v>45</v>
      </c>
      <c r="B43" s="26">
        <v>0.92266666666999997</v>
      </c>
      <c r="C43" s="12">
        <v>4.3646173469000002</v>
      </c>
      <c r="D43" s="12">
        <f t="shared" si="0"/>
        <v>11.19975633249172</v>
      </c>
    </row>
    <row r="44" spans="1:4">
      <c r="A44" s="14" t="s">
        <v>46</v>
      </c>
      <c r="B44" s="26">
        <v>0.93766666666999998</v>
      </c>
      <c r="C44" s="12">
        <v>4.5342272348000003</v>
      </c>
      <c r="D44" s="12">
        <f t="shared" si="0"/>
        <v>11.448854456854862</v>
      </c>
    </row>
    <row r="45" spans="1:4">
      <c r="A45" s="14" t="s">
        <v>47</v>
      </c>
      <c r="B45" s="26">
        <v>0.94599999999999995</v>
      </c>
      <c r="C45" s="12">
        <v>4.6986690327999998</v>
      </c>
      <c r="D45" s="12">
        <f t="shared" ref="D45:D48" si="1">C45*$B$185/B45</f>
        <v>11.759556670235817</v>
      </c>
    </row>
    <row r="46" spans="1:4">
      <c r="A46" s="14" t="s">
        <v>48</v>
      </c>
      <c r="B46" s="26">
        <v>0.95966666667</v>
      </c>
      <c r="C46" s="12">
        <v>5.0111542992000002</v>
      </c>
      <c r="D46" s="12">
        <f t="shared" si="1"/>
        <v>12.363020686160732</v>
      </c>
    </row>
    <row r="47" spans="1:4">
      <c r="A47" s="14" t="s">
        <v>49</v>
      </c>
      <c r="B47" s="26">
        <v>0.97633333333000005</v>
      </c>
      <c r="C47" s="12">
        <v>5.2916624685000002</v>
      </c>
      <c r="D47" s="12">
        <f t="shared" si="1"/>
        <v>12.832203800432122</v>
      </c>
    </row>
    <row r="48" spans="1:4">
      <c r="A48" s="14" t="s">
        <v>50</v>
      </c>
      <c r="B48" s="26">
        <v>0.97933333333000006</v>
      </c>
      <c r="C48" s="12">
        <v>5.7058958517000002</v>
      </c>
      <c r="D48" s="12">
        <f t="shared" si="1"/>
        <v>13.794327552575689</v>
      </c>
    </row>
    <row r="49" spans="1:4">
      <c r="A49" s="14" t="s">
        <v>51</v>
      </c>
      <c r="B49" s="26">
        <v>0.98</v>
      </c>
      <c r="C49" s="12">
        <v>5.9018859800000003</v>
      </c>
      <c r="D49" s="12">
        <f t="shared" si="0"/>
        <v>14.258438607073591</v>
      </c>
    </row>
    <row r="50" spans="1:4">
      <c r="A50" s="14" t="s">
        <v>52</v>
      </c>
      <c r="B50" s="26">
        <v>0.99133333332999996</v>
      </c>
      <c r="C50" s="12">
        <v>6.1359682791000001</v>
      </c>
      <c r="D50" s="12">
        <f t="shared" si="0"/>
        <v>14.654487237898117</v>
      </c>
    </row>
    <row r="51" spans="1:4">
      <c r="A51" s="14" t="s">
        <v>53</v>
      </c>
      <c r="B51" s="26">
        <v>1.0009999999999999</v>
      </c>
      <c r="C51" s="12">
        <v>6.1937198525000001</v>
      </c>
      <c r="D51" s="12">
        <f t="shared" si="0"/>
        <v>14.649564396063823</v>
      </c>
    </row>
    <row r="52" spans="1:4">
      <c r="A52" s="14" t="s">
        <v>54</v>
      </c>
      <c r="B52" s="26">
        <v>1.0109999999999999</v>
      </c>
      <c r="C52" s="12">
        <v>6.1779871595999998</v>
      </c>
      <c r="D52" s="12">
        <f t="shared" si="0"/>
        <v>14.467819318640952</v>
      </c>
    </row>
    <row r="53" spans="1:4">
      <c r="A53" s="14" t="s">
        <v>55</v>
      </c>
      <c r="B53" s="26">
        <v>1.0253333333000001</v>
      </c>
      <c r="C53" s="12">
        <v>5.8378332267999999</v>
      </c>
      <c r="D53" s="12">
        <f t="shared" si="0"/>
        <v>13.480122484936595</v>
      </c>
    </row>
    <row r="54" spans="1:4">
      <c r="A54" s="14" t="s">
        <v>56</v>
      </c>
      <c r="B54" s="26">
        <v>1.0349999999999999</v>
      </c>
      <c r="C54" s="12">
        <v>6.2045055806000002</v>
      </c>
      <c r="D54" s="12">
        <f t="shared" si="0"/>
        <v>14.192995348401041</v>
      </c>
    </row>
    <row r="55" spans="1:4">
      <c r="A55" s="14" t="s">
        <v>57</v>
      </c>
      <c r="B55" s="26">
        <v>1.044</v>
      </c>
      <c r="C55" s="12">
        <v>7.1683480805000004</v>
      </c>
      <c r="D55" s="12">
        <f t="shared" si="0"/>
        <v>16.25645393228287</v>
      </c>
    </row>
    <row r="56" spans="1:4">
      <c r="A56" s="14" t="s">
        <v>58</v>
      </c>
      <c r="B56" s="26">
        <v>1.0529999999999999</v>
      </c>
      <c r="C56" s="12">
        <v>6.2560850442999998</v>
      </c>
      <c r="D56" s="12">
        <f t="shared" si="0"/>
        <v>14.066352720203623</v>
      </c>
    </row>
    <row r="57" spans="1:4">
      <c r="A57" s="14" t="s">
        <v>59</v>
      </c>
      <c r="B57" s="26">
        <v>1.0626666667</v>
      </c>
      <c r="C57" s="12">
        <v>5.9323778439000003</v>
      </c>
      <c r="D57" s="12">
        <f t="shared" si="0"/>
        <v>13.217185246402137</v>
      </c>
    </row>
    <row r="58" spans="1:4">
      <c r="A58" s="14" t="s">
        <v>60</v>
      </c>
      <c r="B58" s="26">
        <v>1.0723333333</v>
      </c>
      <c r="C58" s="12">
        <v>6.4169303266000002</v>
      </c>
      <c r="D58" s="12">
        <f t="shared" si="0"/>
        <v>14.167876039927071</v>
      </c>
    </row>
    <row r="59" spans="1:4">
      <c r="A59" s="14" t="s">
        <v>61</v>
      </c>
      <c r="B59" s="26">
        <v>1.079</v>
      </c>
      <c r="C59" s="12">
        <v>7.1106174590000002</v>
      </c>
      <c r="D59" s="12">
        <f t="shared" si="0"/>
        <v>15.602460826898652</v>
      </c>
    </row>
    <row r="60" spans="1:4">
      <c r="A60" s="14" t="s">
        <v>62</v>
      </c>
      <c r="B60" s="26">
        <v>1.0900000000000001</v>
      </c>
      <c r="C60" s="12">
        <v>5.9481022004000002</v>
      </c>
      <c r="D60" s="12">
        <f t="shared" si="0"/>
        <v>12.919900074361319</v>
      </c>
    </row>
    <row r="61" spans="1:4">
      <c r="A61" s="14" t="s">
        <v>63</v>
      </c>
      <c r="B61" s="26">
        <v>1.0956666666999999</v>
      </c>
      <c r="C61" s="12">
        <v>5.6658994298999996</v>
      </c>
      <c r="D61" s="12">
        <f t="shared" si="0"/>
        <v>12.243276082531079</v>
      </c>
    </row>
    <row r="62" spans="1:4">
      <c r="A62" s="14" t="s">
        <v>64</v>
      </c>
      <c r="B62" s="26">
        <v>1.0903333333</v>
      </c>
      <c r="C62" s="12">
        <v>6.1409546733999996</v>
      </c>
      <c r="D62" s="12">
        <f t="shared" si="0"/>
        <v>13.334717920628206</v>
      </c>
    </row>
    <row r="63" spans="1:4">
      <c r="A63" s="14" t="s">
        <v>65</v>
      </c>
      <c r="B63" s="26">
        <v>1.097</v>
      </c>
      <c r="C63" s="12">
        <v>6.8678786588999996</v>
      </c>
      <c r="D63" s="12">
        <f t="shared" si="0"/>
        <v>14.822559986818311</v>
      </c>
    </row>
    <row r="64" spans="1:4">
      <c r="A64" s="14" t="s">
        <v>66</v>
      </c>
      <c r="B64" s="26">
        <v>1.1046666667</v>
      </c>
      <c r="C64" s="12">
        <v>5.5765833989000004</v>
      </c>
      <c r="D64" s="12">
        <f t="shared" si="0"/>
        <v>11.952099030178193</v>
      </c>
    </row>
    <row r="65" spans="1:4">
      <c r="A65" s="14" t="s">
        <v>67</v>
      </c>
      <c r="B65" s="26">
        <v>1.1180000000000001</v>
      </c>
      <c r="C65" s="12">
        <v>5.3309503743000004</v>
      </c>
      <c r="D65" s="12">
        <f t="shared" si="0"/>
        <v>11.289379356431516</v>
      </c>
    </row>
    <row r="66" spans="1:4">
      <c r="A66" s="14" t="s">
        <v>68</v>
      </c>
      <c r="B66" s="26">
        <v>1.1306666667</v>
      </c>
      <c r="C66" s="12">
        <v>5.8176046752000001</v>
      </c>
      <c r="D66" s="12">
        <f t="shared" si="0"/>
        <v>12.181950993192279</v>
      </c>
    </row>
    <row r="67" spans="1:4">
      <c r="A67" s="14" t="s">
        <v>69</v>
      </c>
      <c r="B67" s="26">
        <v>1.1426666667000001</v>
      </c>
      <c r="C67" s="12">
        <v>6.7511987241</v>
      </c>
      <c r="D67" s="12">
        <f t="shared" si="0"/>
        <v>13.988416795379697</v>
      </c>
    </row>
    <row r="68" spans="1:4">
      <c r="A68" s="14" t="s">
        <v>70</v>
      </c>
      <c r="B68" s="26">
        <v>1.1533333333</v>
      </c>
      <c r="C68" s="12">
        <v>5.3551518624999996</v>
      </c>
      <c r="D68" s="12">
        <f t="shared" si="0"/>
        <v>10.993201230442425</v>
      </c>
    </row>
    <row r="69" spans="1:4">
      <c r="A69" s="14" t="s">
        <v>71</v>
      </c>
      <c r="B69" s="26">
        <v>1.1623333333000001</v>
      </c>
      <c r="C69" s="12">
        <v>5.1105111933999998</v>
      </c>
      <c r="D69" s="12">
        <f t="shared" ref="D69:D100" si="2">C69*$B$185/B69</f>
        <v>10.40976395650158</v>
      </c>
    </row>
    <row r="70" spans="1:4">
      <c r="A70" s="14" t="s">
        <v>72</v>
      </c>
      <c r="B70" s="26">
        <v>1.1756666667</v>
      </c>
      <c r="C70" s="12">
        <v>5.7315043999000004</v>
      </c>
      <c r="D70" s="12">
        <f t="shared" si="2"/>
        <v>11.542281339205074</v>
      </c>
    </row>
    <row r="71" spans="1:4">
      <c r="A71" s="14" t="s">
        <v>73</v>
      </c>
      <c r="B71" s="26">
        <v>1.19</v>
      </c>
      <c r="C71" s="12">
        <v>6.8141067158000004</v>
      </c>
      <c r="D71" s="12">
        <f t="shared" si="2"/>
        <v>13.557174937552762</v>
      </c>
    </row>
    <row r="72" spans="1:4">
      <c r="A72" s="14" t="s">
        <v>74</v>
      </c>
      <c r="B72" s="26">
        <v>1.2030000000000001</v>
      </c>
      <c r="C72" s="12">
        <v>5.5466549967000001</v>
      </c>
      <c r="D72" s="12">
        <f t="shared" si="2"/>
        <v>10.916231995226051</v>
      </c>
    </row>
    <row r="73" spans="1:4">
      <c r="A73" s="14" t="s">
        <v>75</v>
      </c>
      <c r="B73" s="26">
        <v>1.2166666666999999</v>
      </c>
      <c r="C73" s="12">
        <v>5.4116554858999999</v>
      </c>
      <c r="D73" s="12">
        <f t="shared" si="2"/>
        <v>10.530906623122927</v>
      </c>
    </row>
    <row r="74" spans="1:4">
      <c r="A74" s="14" t="s">
        <v>76</v>
      </c>
      <c r="B74" s="26">
        <v>1.2363333332999999</v>
      </c>
      <c r="C74" s="12">
        <v>5.8566677455000002</v>
      </c>
      <c r="D74" s="12">
        <f t="shared" si="2"/>
        <v>11.215592947921149</v>
      </c>
    </row>
    <row r="75" spans="1:4">
      <c r="A75" s="14" t="s">
        <v>77</v>
      </c>
      <c r="B75" s="26">
        <v>1.246</v>
      </c>
      <c r="C75" s="12">
        <v>6.9236309941999998</v>
      </c>
      <c r="D75" s="12">
        <f t="shared" si="2"/>
        <v>13.155976886101087</v>
      </c>
    </row>
    <row r="76" spans="1:4">
      <c r="A76" s="14" t="s">
        <v>78</v>
      </c>
      <c r="B76" s="26">
        <v>1.2586666666999999</v>
      </c>
      <c r="C76" s="12">
        <v>5.495921396</v>
      </c>
      <c r="D76" s="12">
        <f t="shared" si="2"/>
        <v>10.338011537047107</v>
      </c>
    </row>
    <row r="77" spans="1:4">
      <c r="A77" s="14" t="s">
        <v>79</v>
      </c>
      <c r="B77" s="26">
        <v>1.2803333333</v>
      </c>
      <c r="C77" s="12">
        <v>5.5486054691</v>
      </c>
      <c r="D77" s="12">
        <f t="shared" si="2"/>
        <v>10.260488167677972</v>
      </c>
    </row>
    <row r="78" spans="1:4">
      <c r="A78" s="14" t="s">
        <v>80</v>
      </c>
      <c r="B78" s="26">
        <v>1.2929999999999999</v>
      </c>
      <c r="C78" s="12">
        <v>5.9334708620000001</v>
      </c>
      <c r="D78" s="12">
        <f t="shared" si="2"/>
        <v>10.864694518210387</v>
      </c>
    </row>
    <row r="79" spans="1:4">
      <c r="A79" s="14" t="s">
        <v>81</v>
      </c>
      <c r="B79" s="26">
        <v>1.3153333332999999</v>
      </c>
      <c r="C79" s="12">
        <v>7.0040816815999998</v>
      </c>
      <c r="D79" s="12">
        <f t="shared" si="2"/>
        <v>12.607315077511135</v>
      </c>
    </row>
    <row r="80" spans="1:4">
      <c r="A80" s="14" t="s">
        <v>82</v>
      </c>
      <c r="B80" s="26">
        <v>1.3376666666999999</v>
      </c>
      <c r="C80" s="12">
        <v>5.7326193126999998</v>
      </c>
      <c r="D80" s="12">
        <f t="shared" si="2"/>
        <v>10.146410482452852</v>
      </c>
    </row>
    <row r="81" spans="1:4">
      <c r="A81" s="14" t="s">
        <v>83</v>
      </c>
      <c r="B81" s="26">
        <v>1.3476666666999999</v>
      </c>
      <c r="C81" s="12">
        <v>5.5629056553999998</v>
      </c>
      <c r="D81" s="12">
        <f t="shared" si="2"/>
        <v>9.772967142195407</v>
      </c>
    </row>
    <row r="82" spans="1:4">
      <c r="A82" s="14" t="s">
        <v>84</v>
      </c>
      <c r="B82" s="26">
        <v>1.3556666666999999</v>
      </c>
      <c r="C82" s="12">
        <v>6.2270297469999996</v>
      </c>
      <c r="D82" s="12">
        <f t="shared" si="2"/>
        <v>10.875149938374388</v>
      </c>
    </row>
    <row r="83" spans="1:4">
      <c r="A83" s="14" t="s">
        <v>85</v>
      </c>
      <c r="B83" s="26">
        <v>1.3660000000000001</v>
      </c>
      <c r="C83" s="12">
        <v>7.1581213548999996</v>
      </c>
      <c r="D83" s="12">
        <f t="shared" si="2"/>
        <v>12.40668021312819</v>
      </c>
    </row>
    <row r="84" spans="1:4">
      <c r="A84" s="14" t="s">
        <v>86</v>
      </c>
      <c r="B84" s="26">
        <v>1.3773333333</v>
      </c>
      <c r="C84" s="12">
        <v>5.6256537759</v>
      </c>
      <c r="D84" s="12">
        <f t="shared" si="2"/>
        <v>9.6703272939645668</v>
      </c>
    </row>
    <row r="85" spans="1:4">
      <c r="A85" s="14" t="s">
        <v>87</v>
      </c>
      <c r="B85" s="26">
        <v>1.3866666667000001</v>
      </c>
      <c r="C85" s="12">
        <v>5.5250098991999996</v>
      </c>
      <c r="D85" s="12">
        <f t="shared" si="2"/>
        <v>9.4333992454125557</v>
      </c>
    </row>
    <row r="86" spans="1:4">
      <c r="A86" s="14" t="s">
        <v>88</v>
      </c>
      <c r="B86" s="26">
        <v>1.3973333333</v>
      </c>
      <c r="C86" s="12">
        <v>6.0120418556999997</v>
      </c>
      <c r="D86" s="12">
        <f t="shared" si="2"/>
        <v>10.186598921023668</v>
      </c>
    </row>
    <row r="87" spans="1:4">
      <c r="A87" s="14" t="s">
        <v>89</v>
      </c>
      <c r="B87" s="26">
        <v>1.4079999999999999</v>
      </c>
      <c r="C87" s="12">
        <v>7.2855942233000004</v>
      </c>
      <c r="D87" s="12">
        <f t="shared" si="2"/>
        <v>12.250944012442998</v>
      </c>
    </row>
    <row r="88" spans="1:4">
      <c r="A88" s="14" t="s">
        <v>90</v>
      </c>
      <c r="B88" s="26">
        <v>1.4203333332999999</v>
      </c>
      <c r="C88" s="12">
        <v>5.9622944121000003</v>
      </c>
      <c r="D88" s="12">
        <f t="shared" si="2"/>
        <v>9.9387180075001975</v>
      </c>
    </row>
    <row r="89" spans="1:4">
      <c r="A89" s="14" t="s">
        <v>91</v>
      </c>
      <c r="B89" s="26">
        <v>1.4306666667000001</v>
      </c>
      <c r="C89" s="12">
        <v>5.7116754027000001</v>
      </c>
      <c r="D89" s="12">
        <f t="shared" si="2"/>
        <v>9.452186682011904</v>
      </c>
    </row>
    <row r="90" spans="1:4">
      <c r="A90" s="14" t="s">
        <v>92</v>
      </c>
      <c r="B90" s="26">
        <v>1.4410000000000001</v>
      </c>
      <c r="C90" s="12">
        <v>6.4899436544000002</v>
      </c>
      <c r="D90" s="12">
        <f t="shared" si="2"/>
        <v>10.663117041287657</v>
      </c>
    </row>
    <row r="91" spans="1:4">
      <c r="A91" s="14" t="s">
        <v>93</v>
      </c>
      <c r="B91" s="26">
        <v>1.4476666667</v>
      </c>
      <c r="C91" s="12">
        <v>7.9031929257</v>
      </c>
      <c r="D91" s="12">
        <f t="shared" si="2"/>
        <v>12.925318087473352</v>
      </c>
    </row>
    <row r="92" spans="1:4">
      <c r="A92" s="14" t="s">
        <v>94</v>
      </c>
      <c r="B92" s="26">
        <v>1.4596666667</v>
      </c>
      <c r="C92" s="12">
        <v>6.2316031790000004</v>
      </c>
      <c r="D92" s="12">
        <f t="shared" si="2"/>
        <v>10.107722970982692</v>
      </c>
    </row>
    <row r="93" spans="1:4">
      <c r="A93" s="14" t="s">
        <v>95</v>
      </c>
      <c r="B93" s="26">
        <v>1.4670000000000001</v>
      </c>
      <c r="C93" s="12">
        <v>6.0644059069000003</v>
      </c>
      <c r="D93" s="12">
        <f t="shared" si="2"/>
        <v>9.7873558546291743</v>
      </c>
    </row>
    <row r="94" spans="1:4">
      <c r="A94" s="14" t="s">
        <v>96</v>
      </c>
      <c r="B94" s="26">
        <v>1.4753333333</v>
      </c>
      <c r="C94" s="12">
        <v>6.8809609610000004</v>
      </c>
      <c r="D94" s="12">
        <f t="shared" si="2"/>
        <v>11.042468517306315</v>
      </c>
    </row>
    <row r="95" spans="1:4">
      <c r="A95" s="14" t="s">
        <v>97</v>
      </c>
      <c r="B95" s="26">
        <v>1.4890000000000001</v>
      </c>
      <c r="C95" s="12">
        <v>8.0491941138000005</v>
      </c>
      <c r="D95" s="12">
        <f t="shared" si="2"/>
        <v>12.798672725767762</v>
      </c>
    </row>
    <row r="96" spans="1:4">
      <c r="A96" s="14" t="s">
        <v>98</v>
      </c>
      <c r="B96" s="26">
        <v>1.4976666667</v>
      </c>
      <c r="C96" s="12">
        <v>6.2668882062</v>
      </c>
      <c r="D96" s="12">
        <f t="shared" si="2"/>
        <v>9.9070422314753941</v>
      </c>
    </row>
    <row r="97" spans="1:4">
      <c r="A97" s="14" t="s">
        <v>99</v>
      </c>
      <c r="B97" s="26">
        <v>1.5086666666999999</v>
      </c>
      <c r="C97" s="12">
        <v>5.8159437290999998</v>
      </c>
      <c r="D97" s="12">
        <f t="shared" si="2"/>
        <v>9.1271278018452602</v>
      </c>
    </row>
    <row r="98" spans="1:4">
      <c r="A98" s="14" t="s">
        <v>100</v>
      </c>
      <c r="B98" s="26">
        <v>1.5209999999999999</v>
      </c>
      <c r="C98" s="12">
        <v>6.4802565131999996</v>
      </c>
      <c r="D98" s="12">
        <f t="shared" si="2"/>
        <v>10.087190295274977</v>
      </c>
    </row>
    <row r="99" spans="1:4">
      <c r="A99" s="14" t="s">
        <v>101</v>
      </c>
      <c r="B99" s="26">
        <v>1.5286666667</v>
      </c>
      <c r="C99" s="12">
        <v>7.8817624440999996</v>
      </c>
      <c r="D99" s="12">
        <f t="shared" si="2"/>
        <v>12.20724823702764</v>
      </c>
    </row>
    <row r="100" spans="1:4">
      <c r="A100" s="14" t="s">
        <v>102</v>
      </c>
      <c r="B100" s="26">
        <v>1.5369999999999999</v>
      </c>
      <c r="C100" s="12">
        <v>5.7231371393000003</v>
      </c>
      <c r="D100" s="12">
        <f t="shared" si="2"/>
        <v>8.8159174705164904</v>
      </c>
    </row>
    <row r="101" spans="1:4">
      <c r="A101" s="14" t="s">
        <v>103</v>
      </c>
      <c r="B101" s="26">
        <v>1.5506666667</v>
      </c>
      <c r="C101" s="12">
        <v>5.7833637267000002</v>
      </c>
      <c r="D101" s="12">
        <f t="shared" ref="D101:D132" si="3">C101*$B$185/B101</f>
        <v>8.8301745005534524</v>
      </c>
    </row>
    <row r="102" spans="1:4">
      <c r="A102" s="14" t="s">
        <v>104</v>
      </c>
      <c r="B102" s="26">
        <v>1.5640000000000001</v>
      </c>
      <c r="C102" s="12">
        <v>6.7194241952000002</v>
      </c>
      <c r="D102" s="12">
        <f t="shared" si="3"/>
        <v>10.171910746809687</v>
      </c>
    </row>
    <row r="103" spans="1:4">
      <c r="A103" s="14" t="s">
        <v>105</v>
      </c>
      <c r="B103" s="26">
        <v>1.573</v>
      </c>
      <c r="C103" s="12">
        <v>8.4328458148000003</v>
      </c>
      <c r="D103" s="12">
        <f t="shared" si="3"/>
        <v>12.692660619227967</v>
      </c>
    </row>
    <row r="104" spans="1:4">
      <c r="A104" s="14" t="s">
        <v>106</v>
      </c>
      <c r="B104" s="26">
        <v>1.5866666667</v>
      </c>
      <c r="C104" s="12">
        <v>6.5311338789000004</v>
      </c>
      <c r="D104" s="12">
        <f t="shared" si="3"/>
        <v>9.7456344860643984</v>
      </c>
    </row>
    <row r="105" spans="1:4">
      <c r="A105" s="14" t="s">
        <v>107</v>
      </c>
      <c r="B105" s="26">
        <v>1.5963333333</v>
      </c>
      <c r="C105" s="12">
        <v>6.6978872049999998</v>
      </c>
      <c r="D105" s="12">
        <f t="shared" si="3"/>
        <v>9.9339387510331392</v>
      </c>
    </row>
    <row r="106" spans="1:4">
      <c r="A106" s="14" t="s">
        <v>108</v>
      </c>
      <c r="B106" s="26">
        <v>1.6</v>
      </c>
      <c r="C106" s="12">
        <v>6.9555752391999999</v>
      </c>
      <c r="D106" s="12">
        <f t="shared" si="3"/>
        <v>10.292486376799053</v>
      </c>
    </row>
    <row r="107" spans="1:4">
      <c r="A107" s="14" t="s">
        <v>109</v>
      </c>
      <c r="B107" s="26">
        <v>1.6080000000000001</v>
      </c>
      <c r="C107" s="12">
        <v>8.8667045042999995</v>
      </c>
      <c r="D107" s="12">
        <f t="shared" si="3"/>
        <v>13.055196756314459</v>
      </c>
    </row>
    <row r="108" spans="1:4">
      <c r="A108" s="14" t="s">
        <v>110</v>
      </c>
      <c r="B108" s="26">
        <v>1.6166666667</v>
      </c>
      <c r="C108" s="12">
        <v>6.8329759436000002</v>
      </c>
      <c r="D108" s="12">
        <f t="shared" si="3"/>
        <v>10.006832688172043</v>
      </c>
    </row>
    <row r="109" spans="1:4">
      <c r="A109" s="14" t="s">
        <v>111</v>
      </c>
      <c r="B109" s="26">
        <v>1.62</v>
      </c>
      <c r="C109" s="12">
        <v>6.3738797914000003</v>
      </c>
      <c r="D109" s="12">
        <f t="shared" si="3"/>
        <v>9.3152836733579569</v>
      </c>
    </row>
    <row r="110" spans="1:4">
      <c r="A110" s="14" t="s">
        <v>112</v>
      </c>
      <c r="B110" s="26">
        <v>1.6253333333</v>
      </c>
      <c r="C110" s="12">
        <v>7.3938320441999998</v>
      </c>
      <c r="D110" s="12">
        <f t="shared" si="3"/>
        <v>10.77046291132978</v>
      </c>
    </row>
    <row r="111" spans="1:4">
      <c r="A111" s="14" t="s">
        <v>113</v>
      </c>
      <c r="B111" s="26">
        <v>1.6336666666999999</v>
      </c>
      <c r="C111" s="12">
        <v>8.8976283085999999</v>
      </c>
      <c r="D111" s="12">
        <f t="shared" si="3"/>
        <v>12.8949018958835</v>
      </c>
    </row>
    <row r="112" spans="1:4">
      <c r="A112" s="14" t="s">
        <v>114</v>
      </c>
      <c r="B112" s="26">
        <v>1.6413333333</v>
      </c>
      <c r="C112" s="12">
        <v>6.6286739421999998</v>
      </c>
      <c r="D112" s="12">
        <f t="shared" si="3"/>
        <v>9.5617436964832194</v>
      </c>
    </row>
    <row r="113" spans="1:4">
      <c r="A113" s="14" t="s">
        <v>115</v>
      </c>
      <c r="B113" s="26">
        <v>1.6473333333</v>
      </c>
      <c r="C113" s="12">
        <v>6.1057942029000003</v>
      </c>
      <c r="D113" s="12">
        <f t="shared" si="3"/>
        <v>8.7754199030635398</v>
      </c>
    </row>
    <row r="114" spans="1:4">
      <c r="A114" s="14" t="s">
        <v>116</v>
      </c>
      <c r="B114" s="26">
        <v>1.6596666667</v>
      </c>
      <c r="C114" s="12">
        <v>7.0307476102999997</v>
      </c>
      <c r="D114" s="12">
        <f t="shared" si="3"/>
        <v>10.029698247033316</v>
      </c>
    </row>
    <row r="115" spans="1:4">
      <c r="A115" s="14" t="s">
        <v>117</v>
      </c>
      <c r="B115" s="26">
        <v>1.6719999999999999</v>
      </c>
      <c r="C115" s="12">
        <v>8.8539887144999998</v>
      </c>
      <c r="D115" s="12">
        <f t="shared" si="3"/>
        <v>12.537470428539422</v>
      </c>
    </row>
    <row r="116" spans="1:4">
      <c r="A116" s="14" t="s">
        <v>118</v>
      </c>
      <c r="B116" s="26">
        <v>1.6843333332999999</v>
      </c>
      <c r="C116" s="12">
        <v>6.8919093562000002</v>
      </c>
      <c r="D116" s="12">
        <f t="shared" si="3"/>
        <v>9.687656782469368</v>
      </c>
    </row>
    <row r="117" spans="1:4">
      <c r="A117" s="14" t="s">
        <v>119</v>
      </c>
      <c r="B117" s="26">
        <v>1.7010000000000001</v>
      </c>
      <c r="C117" s="12">
        <v>6.5660024100000003</v>
      </c>
      <c r="D117" s="12">
        <f t="shared" si="3"/>
        <v>9.1391110581431754</v>
      </c>
    </row>
    <row r="118" spans="1:4">
      <c r="A118" s="14" t="s">
        <v>120</v>
      </c>
      <c r="B118" s="26">
        <v>1.7143333332999999</v>
      </c>
      <c r="C118" s="12">
        <v>7.9565428560000004</v>
      </c>
      <c r="D118" s="12">
        <f t="shared" si="3"/>
        <v>10.98844825606149</v>
      </c>
    </row>
    <row r="119" spans="1:4">
      <c r="A119" s="14" t="s">
        <v>121</v>
      </c>
      <c r="B119" s="26">
        <v>1.73</v>
      </c>
      <c r="C119" s="12">
        <v>10.256536981</v>
      </c>
      <c r="D119" s="12">
        <f t="shared" si="3"/>
        <v>14.036598506932782</v>
      </c>
    </row>
    <row r="120" spans="1:4">
      <c r="A120" s="14" t="s">
        <v>122</v>
      </c>
      <c r="B120" s="26">
        <v>1.7423333333</v>
      </c>
      <c r="C120" s="12">
        <v>8.6930005916000006</v>
      </c>
      <c r="D120" s="12">
        <f t="shared" si="3"/>
        <v>11.812605343253701</v>
      </c>
    </row>
    <row r="121" spans="1:4">
      <c r="A121" s="14" t="s">
        <v>123</v>
      </c>
      <c r="B121" s="26">
        <v>1.7589999999999999</v>
      </c>
      <c r="C121" s="12">
        <v>10.089315342000001</v>
      </c>
      <c r="D121" s="12">
        <f t="shared" si="3"/>
        <v>13.580103733841474</v>
      </c>
    </row>
    <row r="122" spans="1:4">
      <c r="A122" s="14" t="s">
        <v>124</v>
      </c>
      <c r="B122" s="26">
        <v>1.7713333333000001</v>
      </c>
      <c r="C122" s="12">
        <v>10.706509938</v>
      </c>
      <c r="D122" s="12">
        <f t="shared" si="3"/>
        <v>14.310501707165706</v>
      </c>
    </row>
    <row r="123" spans="1:4">
      <c r="A123" s="14" t="s">
        <v>125</v>
      </c>
      <c r="B123" s="26">
        <v>1.7763333333</v>
      </c>
      <c r="C123" s="12">
        <v>10.751646935</v>
      </c>
      <c r="D123" s="12">
        <f t="shared" si="3"/>
        <v>14.330381745488124</v>
      </c>
    </row>
    <row r="124" spans="1:4">
      <c r="A124" s="14" t="s">
        <v>126</v>
      </c>
      <c r="B124" s="26">
        <v>1.7749999999999999</v>
      </c>
      <c r="C124" s="12">
        <v>7.6880911721</v>
      </c>
      <c r="D124" s="12">
        <f t="shared" si="3"/>
        <v>10.25480480592503</v>
      </c>
    </row>
    <row r="125" spans="1:4">
      <c r="A125" s="14" t="s">
        <v>127</v>
      </c>
      <c r="B125" s="26">
        <v>1.7806666667</v>
      </c>
      <c r="C125" s="12">
        <v>7.2466451072</v>
      </c>
      <c r="D125" s="12">
        <f t="shared" si="3"/>
        <v>9.6352190989975117</v>
      </c>
    </row>
    <row r="126" spans="1:4">
      <c r="A126" s="14" t="s">
        <v>128</v>
      </c>
      <c r="B126" s="26">
        <v>1.7946666667</v>
      </c>
      <c r="C126" s="12">
        <v>8.3003130616000007</v>
      </c>
      <c r="D126" s="12">
        <f t="shared" si="3"/>
        <v>10.950095506538331</v>
      </c>
    </row>
    <row r="127" spans="1:4">
      <c r="A127" s="14" t="s">
        <v>129</v>
      </c>
      <c r="B127" s="26">
        <v>1.8043333333</v>
      </c>
      <c r="C127" s="12">
        <v>10.324056937</v>
      </c>
      <c r="D127" s="12">
        <f t="shared" si="3"/>
        <v>13.546928834371592</v>
      </c>
    </row>
    <row r="128" spans="1:4">
      <c r="A128" s="14" t="s">
        <v>130</v>
      </c>
      <c r="B128" s="26">
        <v>1.8149999999999999</v>
      </c>
      <c r="C128" s="12">
        <v>8.0316893992999994</v>
      </c>
      <c r="D128" s="12">
        <f t="shared" si="3"/>
        <v>10.477013571154977</v>
      </c>
    </row>
    <row r="129" spans="1:4">
      <c r="A129" s="14" t="s">
        <v>131</v>
      </c>
      <c r="B129" s="26">
        <v>1.8336666666999999</v>
      </c>
      <c r="C129" s="12">
        <v>8.7494200843000005</v>
      </c>
      <c r="D129" s="12">
        <f t="shared" si="3"/>
        <v>11.297077528462975</v>
      </c>
    </row>
    <row r="130" spans="1:4">
      <c r="A130" s="14" t="s">
        <v>132</v>
      </c>
      <c r="B130" s="26">
        <v>1.8306666667</v>
      </c>
      <c r="C130" s="12">
        <v>10.729331695999999</v>
      </c>
      <c r="D130" s="12">
        <f t="shared" si="3"/>
        <v>13.876202483792907</v>
      </c>
    </row>
    <row r="131" spans="1:4">
      <c r="A131" s="14" t="s">
        <v>133</v>
      </c>
      <c r="B131" s="26">
        <v>1.8443333333</v>
      </c>
      <c r="C131" s="12">
        <v>12.625594359000001</v>
      </c>
      <c r="D131" s="12">
        <f t="shared" si="3"/>
        <v>16.207634981750861</v>
      </c>
    </row>
    <row r="132" spans="1:4">
      <c r="A132" s="14" t="s">
        <v>134</v>
      </c>
      <c r="B132" s="26">
        <v>1.8513333332999999</v>
      </c>
      <c r="C132" s="12">
        <v>9.7768076197999996</v>
      </c>
      <c r="D132" s="12">
        <f t="shared" si="3"/>
        <v>12.503156856432948</v>
      </c>
    </row>
    <row r="133" spans="1:4">
      <c r="A133" s="14" t="s">
        <v>135</v>
      </c>
      <c r="B133" s="26">
        <v>1.867</v>
      </c>
      <c r="C133" s="12">
        <v>9.8382450862000006</v>
      </c>
      <c r="D133" s="12">
        <f t="shared" ref="D133:D164" si="4">C133*$B$185/B133</f>
        <v>12.476148921594325</v>
      </c>
    </row>
    <row r="134" spans="1:4">
      <c r="A134" s="14" t="s">
        <v>136</v>
      </c>
      <c r="B134" s="26">
        <v>1.8816666666999999</v>
      </c>
      <c r="C134" s="12">
        <v>11.354012114</v>
      </c>
      <c r="D134" s="12">
        <f t="shared" si="4"/>
        <v>14.286106797107625</v>
      </c>
    </row>
    <row r="135" spans="1:4">
      <c r="A135" s="14" t="s">
        <v>137</v>
      </c>
      <c r="B135" s="26">
        <v>1.8936666666999999</v>
      </c>
      <c r="C135" s="12">
        <v>13.527092732</v>
      </c>
      <c r="D135" s="12">
        <f t="shared" si="4"/>
        <v>16.912513777061992</v>
      </c>
    </row>
    <row r="136" spans="1:4">
      <c r="A136" s="14" t="s">
        <v>138</v>
      </c>
      <c r="B136" s="26">
        <v>1.9139999999999999</v>
      </c>
      <c r="C136" s="12">
        <v>11.291872561</v>
      </c>
      <c r="D136" s="12">
        <f t="shared" si="4"/>
        <v>13.967904767078492</v>
      </c>
    </row>
    <row r="137" spans="1:4">
      <c r="A137" s="14" t="s">
        <v>139</v>
      </c>
      <c r="B137" s="26">
        <v>1.9236666667</v>
      </c>
      <c r="C137" s="12">
        <v>10.872760166000001</v>
      </c>
      <c r="D137" s="12">
        <f t="shared" si="4"/>
        <v>13.381882723279089</v>
      </c>
    </row>
    <row r="138" spans="1:4">
      <c r="A138" s="14" t="s">
        <v>140</v>
      </c>
      <c r="B138" s="26">
        <v>1.9366666667000001</v>
      </c>
      <c r="C138" s="12">
        <v>12.522113772000001</v>
      </c>
      <c r="D138" s="12">
        <f t="shared" si="4"/>
        <v>15.30840693634817</v>
      </c>
    </row>
    <row r="139" spans="1:4">
      <c r="A139" s="14" t="s">
        <v>141</v>
      </c>
      <c r="B139" s="26">
        <v>1.966</v>
      </c>
      <c r="C139" s="12">
        <v>15.636551425</v>
      </c>
      <c r="D139" s="12">
        <f t="shared" si="4"/>
        <v>18.830623262727084</v>
      </c>
    </row>
    <row r="140" spans="1:4">
      <c r="A140" s="14" t="s">
        <v>142</v>
      </c>
      <c r="B140" s="26">
        <v>1.9843333332999999</v>
      </c>
      <c r="C140" s="12">
        <v>15.169305442000001</v>
      </c>
      <c r="D140" s="12">
        <f t="shared" si="4"/>
        <v>18.099154988703102</v>
      </c>
    </row>
    <row r="141" spans="1:4">
      <c r="A141" s="14" t="s">
        <v>143</v>
      </c>
      <c r="B141" s="26">
        <v>1.9946666666999999</v>
      </c>
      <c r="C141" s="12">
        <v>14.060256932</v>
      </c>
      <c r="D141" s="12">
        <f t="shared" si="4"/>
        <v>16.688993958943168</v>
      </c>
    </row>
    <row r="142" spans="1:4">
      <c r="A142" s="14" t="s">
        <v>144</v>
      </c>
      <c r="B142" s="26">
        <v>2.0126666666999999</v>
      </c>
      <c r="C142" s="12">
        <v>13.964245328000001</v>
      </c>
      <c r="D142" s="12">
        <f t="shared" si="4"/>
        <v>16.426795355690597</v>
      </c>
    </row>
    <row r="143" spans="1:4">
      <c r="A143" s="14" t="s">
        <v>145</v>
      </c>
      <c r="B143" s="26">
        <v>2.0316666667000001</v>
      </c>
      <c r="C143" s="12">
        <v>15.859369933</v>
      </c>
      <c r="D143" s="12">
        <f t="shared" si="4"/>
        <v>18.481648447843387</v>
      </c>
    </row>
    <row r="144" spans="1:4">
      <c r="A144" s="14" t="s">
        <v>146</v>
      </c>
      <c r="B144" s="26">
        <v>2.0233333333000001</v>
      </c>
      <c r="C144" s="12">
        <v>12.500345907</v>
      </c>
      <c r="D144" s="12">
        <f t="shared" si="4"/>
        <v>14.627221071412848</v>
      </c>
    </row>
    <row r="145" spans="1:4">
      <c r="A145" s="14" t="s">
        <v>147</v>
      </c>
      <c r="B145" s="26">
        <v>2.0431699999999999</v>
      </c>
      <c r="C145" s="12">
        <v>12.324631611999999</v>
      </c>
      <c r="D145" s="12">
        <f t="shared" si="4"/>
        <v>14.281593727776702</v>
      </c>
    </row>
    <row r="146" spans="1:4">
      <c r="A146" s="14" t="s">
        <v>148</v>
      </c>
      <c r="B146" s="26">
        <v>2.0663100000000001</v>
      </c>
      <c r="C146" s="12">
        <v>14.237018304999999</v>
      </c>
      <c r="D146" s="12">
        <f t="shared" si="4"/>
        <v>16.312885828751817</v>
      </c>
    </row>
    <row r="147" spans="1:4">
      <c r="A147" s="14" t="s">
        <v>149</v>
      </c>
      <c r="B147" s="26">
        <v>2.0793900000000001</v>
      </c>
      <c r="C147" s="12">
        <v>16.481205973000002</v>
      </c>
      <c r="D147" s="12">
        <f t="shared" si="4"/>
        <v>18.765505448443516</v>
      </c>
    </row>
    <row r="148" spans="1:4">
      <c r="A148" s="14" t="s">
        <v>150</v>
      </c>
      <c r="B148" s="26">
        <v>2.1048966667000002</v>
      </c>
      <c r="C148" s="12">
        <v>12.858624644000001</v>
      </c>
      <c r="D148" s="12">
        <f t="shared" si="4"/>
        <v>14.463419053779878</v>
      </c>
    </row>
    <row r="149" spans="1:4">
      <c r="A149" s="14" t="s">
        <v>151</v>
      </c>
      <c r="B149" s="26">
        <v>2.1276966666999999</v>
      </c>
      <c r="C149" s="12">
        <v>12.605657901000001</v>
      </c>
      <c r="D149" s="12">
        <f t="shared" si="4"/>
        <v>14.026943069262362</v>
      </c>
    </row>
    <row r="150" spans="1:4">
      <c r="A150" s="14" t="s">
        <v>152</v>
      </c>
      <c r="B150" s="26">
        <v>2.1553766667000001</v>
      </c>
      <c r="C150" s="12">
        <v>15.88119442</v>
      </c>
      <c r="D150" s="12">
        <f t="shared" si="4"/>
        <v>17.444849061669338</v>
      </c>
    </row>
    <row r="151" spans="1:4">
      <c r="A151" s="14" t="s">
        <v>153</v>
      </c>
      <c r="B151" s="26">
        <v>2.1886100000000002</v>
      </c>
      <c r="C151" s="12">
        <v>19.776655492</v>
      </c>
      <c r="D151" s="12">
        <f t="shared" si="4"/>
        <v>21.393985626916738</v>
      </c>
    </row>
    <row r="152" spans="1:4">
      <c r="A152" s="14" t="s">
        <v>154</v>
      </c>
      <c r="B152" s="26">
        <v>2.1384866667</v>
      </c>
      <c r="C152" s="12">
        <v>13.532172959</v>
      </c>
      <c r="D152" s="12">
        <f t="shared" si="4"/>
        <v>14.981945879574301</v>
      </c>
    </row>
    <row r="153" spans="1:4">
      <c r="A153" s="14" t="s">
        <v>155</v>
      </c>
      <c r="B153" s="26">
        <v>2.1237766667</v>
      </c>
      <c r="C153" s="12">
        <v>12.281649222</v>
      </c>
      <c r="D153" s="12">
        <f t="shared" si="4"/>
        <v>13.691627497393236</v>
      </c>
    </row>
    <row r="154" spans="1:4">
      <c r="A154" s="14" t="s">
        <v>156</v>
      </c>
      <c r="B154" s="26">
        <v>2.1350699999999998</v>
      </c>
      <c r="C154" s="12">
        <v>12.501107147000001</v>
      </c>
      <c r="D154" s="12">
        <f t="shared" si="4"/>
        <v>13.862564822040646</v>
      </c>
    </row>
    <row r="155" spans="1:4">
      <c r="A155" s="14" t="s">
        <v>157</v>
      </c>
      <c r="B155" s="26">
        <v>2.1534399999999998</v>
      </c>
      <c r="C155" s="12">
        <v>15.217545757</v>
      </c>
      <c r="D155" s="12">
        <f t="shared" si="4"/>
        <v>16.730891052919358</v>
      </c>
    </row>
    <row r="156" spans="1:4">
      <c r="A156" s="14" t="s">
        <v>158</v>
      </c>
      <c r="B156" s="26">
        <v>2.1703000000000001</v>
      </c>
      <c r="C156" s="12">
        <v>10.952025391999999</v>
      </c>
      <c r="D156" s="12">
        <f t="shared" si="4"/>
        <v>11.947633786088026</v>
      </c>
    </row>
    <row r="157" spans="1:4">
      <c r="A157" s="14" t="s">
        <v>159</v>
      </c>
      <c r="B157" s="26">
        <v>2.1734066667</v>
      </c>
      <c r="C157" s="12">
        <v>10.712775365000001</v>
      </c>
      <c r="D157" s="12">
        <f t="shared" si="4"/>
        <v>11.669929547070259</v>
      </c>
    </row>
    <row r="158" spans="1:4">
      <c r="A158" s="14" t="s">
        <v>160</v>
      </c>
      <c r="B158" s="26">
        <v>2.1732</v>
      </c>
      <c r="C158" s="12">
        <v>12.923139136</v>
      </c>
      <c r="D158" s="12">
        <f t="shared" si="4"/>
        <v>14.079121424424251</v>
      </c>
    </row>
    <row r="159" spans="1:4">
      <c r="A159" s="14" t="s">
        <v>161</v>
      </c>
      <c r="B159" s="26">
        <v>2.1798999999999999</v>
      </c>
      <c r="C159" s="12">
        <v>16.147674498000001</v>
      </c>
      <c r="D159" s="12">
        <f t="shared" si="4"/>
        <v>17.538023420990786</v>
      </c>
    </row>
    <row r="160" spans="1:4">
      <c r="A160" s="14" t="s">
        <v>162</v>
      </c>
      <c r="B160" s="26">
        <v>2.1966833333000002</v>
      </c>
      <c r="C160" s="12">
        <v>10.708874521</v>
      </c>
      <c r="D160" s="12">
        <f t="shared" si="4"/>
        <v>11.542067387830384</v>
      </c>
    </row>
    <row r="161" spans="1:5">
      <c r="A161" s="14" t="s">
        <v>163</v>
      </c>
      <c r="B161" s="26">
        <v>2.2195100000000001</v>
      </c>
      <c r="C161" s="12">
        <v>10.114185715</v>
      </c>
      <c r="D161" s="12">
        <f t="shared" si="4"/>
        <v>10.788996406287744</v>
      </c>
    </row>
    <row r="162" spans="1:5">
      <c r="A162" s="14" t="s">
        <v>164</v>
      </c>
      <c r="B162" s="26">
        <v>2.2465466667</v>
      </c>
      <c r="C162" s="12">
        <v>12.312851985</v>
      </c>
      <c r="D162" s="12">
        <f t="shared" si="4"/>
        <v>12.976287078601326</v>
      </c>
    </row>
    <row r="163" spans="1:5">
      <c r="A163" s="14" t="s">
        <v>165</v>
      </c>
      <c r="B163" s="26">
        <v>2.2612533333</v>
      </c>
      <c r="C163" s="12">
        <v>16.131138433</v>
      </c>
      <c r="D163" s="12">
        <f t="shared" si="4"/>
        <v>16.889742517882354</v>
      </c>
    </row>
    <row r="164" spans="1:5">
      <c r="A164" s="14" t="s">
        <v>166</v>
      </c>
      <c r="B164" s="26">
        <v>2.2699666666999998</v>
      </c>
      <c r="C164" s="12">
        <v>10.638284912</v>
      </c>
      <c r="D164" s="12">
        <f t="shared" si="4"/>
        <v>11.095819113748457</v>
      </c>
    </row>
    <row r="165" spans="1:5">
      <c r="A165" s="14" t="s">
        <v>213</v>
      </c>
      <c r="B165" s="26">
        <v>2.2817866667</v>
      </c>
      <c r="C165" s="12">
        <v>9.7378654604000001</v>
      </c>
      <c r="D165" s="12">
        <f t="shared" ref="D165:D184" si="5">C165*$B$185/B165</f>
        <v>10.104061073419139</v>
      </c>
    </row>
    <row r="166" spans="1:5">
      <c r="A166" s="14" t="s">
        <v>214</v>
      </c>
      <c r="B166" s="26">
        <v>2.2896433332999999</v>
      </c>
      <c r="C166" s="12">
        <v>12.127978689000001</v>
      </c>
      <c r="D166" s="12">
        <f t="shared" si="5"/>
        <v>12.540874449130635</v>
      </c>
    </row>
    <row r="167" spans="1:5">
      <c r="A167" s="14" t="s">
        <v>215</v>
      </c>
      <c r="B167" s="26">
        <v>2.2993899999999998</v>
      </c>
      <c r="C167" s="12">
        <v>15.203059949</v>
      </c>
      <c r="D167" s="12">
        <f t="shared" si="5"/>
        <v>15.654009766456628</v>
      </c>
    </row>
    <row r="168" spans="1:5">
      <c r="A168" s="18" t="s">
        <v>216</v>
      </c>
      <c r="B168" s="26">
        <v>2.3131366667000002</v>
      </c>
      <c r="C168" s="12">
        <v>10.189924952</v>
      </c>
      <c r="D168" s="12">
        <f t="shared" si="5"/>
        <v>10.429822640451203</v>
      </c>
    </row>
    <row r="169" spans="1:5">
      <c r="A169" s="14" t="s">
        <v>243</v>
      </c>
      <c r="B169" s="26">
        <v>2.3199833333000002</v>
      </c>
      <c r="C169" s="12">
        <v>9.2403961382999995</v>
      </c>
      <c r="D169" s="12">
        <f t="shared" ref="D169:D180" si="6">C169*$B$185/B169</f>
        <v>9.4300274233190962</v>
      </c>
    </row>
    <row r="170" spans="1:5">
      <c r="A170" s="14" t="s">
        <v>244</v>
      </c>
      <c r="B170" s="26">
        <v>2.3223033332999998</v>
      </c>
      <c r="C170" s="12">
        <v>11.895508001</v>
      </c>
      <c r="D170" s="12">
        <f t="shared" si="6"/>
        <v>12.127499868890446</v>
      </c>
    </row>
    <row r="171" spans="1:5">
      <c r="A171" s="14" t="s">
        <v>245</v>
      </c>
      <c r="B171" s="26">
        <v>2.3347600000000002</v>
      </c>
      <c r="C171" s="12">
        <v>16.128243607999998</v>
      </c>
      <c r="D171" s="12">
        <f t="shared" si="6"/>
        <v>16.355056963816043</v>
      </c>
      <c r="E171" s="10" t="s">
        <v>182</v>
      </c>
    </row>
    <row r="172" spans="1:5">
      <c r="A172" s="14" t="s">
        <v>246</v>
      </c>
      <c r="B172" s="26">
        <v>2.3413633332999999</v>
      </c>
      <c r="C172" s="12">
        <v>9.8962408158000006</v>
      </c>
      <c r="D172" s="12">
        <f t="shared" si="6"/>
        <v>10.00710997938954</v>
      </c>
      <c r="E172" s="10" t="s">
        <v>183</v>
      </c>
    </row>
    <row r="173" spans="1:5">
      <c r="A173" s="14" t="s">
        <v>247</v>
      </c>
      <c r="B173" s="26">
        <v>2.3524733332999999</v>
      </c>
      <c r="C173" s="12">
        <v>9.8308364999000002</v>
      </c>
      <c r="D173" s="12">
        <f t="shared" si="6"/>
        <v>9.8940248047334762</v>
      </c>
      <c r="E173" s="22">
        <f>MAX('Natural Gas-M'!E437:E439)</f>
        <v>0</v>
      </c>
    </row>
    <row r="174" spans="1:5">
      <c r="A174" s="14" t="s">
        <v>248</v>
      </c>
      <c r="B174" s="26">
        <v>2.3700999999999999</v>
      </c>
      <c r="C174" s="12">
        <v>13.109756163</v>
      </c>
      <c r="D174" s="12">
        <f t="shared" si="6"/>
        <v>13.095894701903644</v>
      </c>
      <c r="E174" s="22">
        <f>MAX('Natural Gas-M'!E440:E442)</f>
        <v>0</v>
      </c>
    </row>
    <row r="175" spans="1:5">
      <c r="A175" s="14" t="s">
        <v>249</v>
      </c>
      <c r="B175" s="26">
        <v>2.3765666667000001</v>
      </c>
      <c r="C175" s="12">
        <v>16.921912533</v>
      </c>
      <c r="D175" s="12">
        <f t="shared" si="6"/>
        <v>16.858024284791927</v>
      </c>
      <c r="E175" s="22">
        <f>MAX('Natural Gas-M'!E443:E445)</f>
        <v>0</v>
      </c>
    </row>
    <row r="176" spans="1:5">
      <c r="A176" s="18" t="s">
        <v>250</v>
      </c>
      <c r="B176" s="26">
        <v>2.3728394486000002</v>
      </c>
      <c r="C176" s="12">
        <v>10.72553611</v>
      </c>
      <c r="D176" s="12">
        <f t="shared" si="6"/>
        <v>10.701826015157449</v>
      </c>
      <c r="E176" s="22">
        <f>MAX('Natural Gas-M'!E446:E448)</f>
        <v>1</v>
      </c>
    </row>
    <row r="177" spans="1:5">
      <c r="A177" s="14" t="s">
        <v>251</v>
      </c>
      <c r="B177" s="26">
        <v>2.3674520000000001</v>
      </c>
      <c r="C177" s="12">
        <v>9.4407320939999995</v>
      </c>
      <c r="D177" s="12">
        <f t="shared" si="6"/>
        <v>9.4412983500243435</v>
      </c>
      <c r="E177" s="22">
        <f>MAX('Natural Gas-M'!E449:E451)</f>
        <v>1</v>
      </c>
    </row>
    <row r="178" spans="1:5">
      <c r="A178" s="14" t="s">
        <v>252</v>
      </c>
      <c r="B178" s="26">
        <v>2.3738646666999998</v>
      </c>
      <c r="C178" s="12">
        <v>11.988646085999999</v>
      </c>
      <c r="D178" s="12">
        <f t="shared" si="6"/>
        <v>11.956977556262762</v>
      </c>
      <c r="E178" s="22">
        <f>MAX('Natural Gas-M'!E452:E454)</f>
        <v>1</v>
      </c>
    </row>
    <row r="179" spans="1:5">
      <c r="A179" s="14" t="s">
        <v>253</v>
      </c>
      <c r="B179" s="26">
        <v>2.3868529999999999</v>
      </c>
      <c r="C179" s="12">
        <v>16.056207479000001</v>
      </c>
      <c r="D179" s="12">
        <f t="shared" si="6"/>
        <v>15.926653417715933</v>
      </c>
      <c r="E179" s="22">
        <f>MAX('Natural Gas-M'!E455:E457)</f>
        <v>1</v>
      </c>
    </row>
    <row r="180" spans="1:5">
      <c r="A180" s="18" t="s">
        <v>254</v>
      </c>
      <c r="B180" s="26">
        <v>2.4026489999999998</v>
      </c>
      <c r="C180" s="12">
        <v>10.624722720999999</v>
      </c>
      <c r="D180" s="12">
        <f t="shared" si="6"/>
        <v>10.469706463950113</v>
      </c>
      <c r="E180" s="22">
        <f>MAX('Natural Gas-M'!E458:E460)</f>
        <v>1</v>
      </c>
    </row>
    <row r="181" spans="1:5">
      <c r="A181" s="14" t="s">
        <v>259</v>
      </c>
      <c r="B181" s="26">
        <v>2.4197316667000002</v>
      </c>
      <c r="C181" s="12">
        <v>9.7940022026999998</v>
      </c>
      <c r="D181" s="12">
        <f t="shared" si="5"/>
        <v>9.5829720171919348</v>
      </c>
      <c r="E181" s="22">
        <f>MAX('Natural Gas-M'!E461:E463)</f>
        <v>1</v>
      </c>
    </row>
    <row r="182" spans="1:5">
      <c r="A182" s="14" t="s">
        <v>260</v>
      </c>
      <c r="B182" s="26">
        <v>2.4332186667000002</v>
      </c>
      <c r="C182" s="12">
        <v>12.475946610999999</v>
      </c>
      <c r="D182" s="12">
        <f t="shared" si="5"/>
        <v>12.13946643791952</v>
      </c>
      <c r="E182" s="22">
        <f>MAX('Natural Gas-M'!E464:E466)</f>
        <v>1</v>
      </c>
    </row>
    <row r="183" spans="1:5">
      <c r="A183" s="14" t="s">
        <v>261</v>
      </c>
      <c r="B183" s="26">
        <v>2.4441606667000002</v>
      </c>
      <c r="C183" s="12">
        <v>16.674970841</v>
      </c>
      <c r="D183" s="12">
        <f t="shared" si="5"/>
        <v>16.152604634878664</v>
      </c>
      <c r="E183" s="22">
        <f>MAX('Natural Gas-M'!E467:E469)</f>
        <v>1</v>
      </c>
    </row>
    <row r="184" spans="1:5">
      <c r="A184" s="18" t="s">
        <v>262</v>
      </c>
      <c r="B184" s="26">
        <v>2.4556849999999999</v>
      </c>
      <c r="C184" s="12">
        <v>11.001871868</v>
      </c>
      <c r="D184" s="12">
        <f t="shared" si="5"/>
        <v>10.607209729035114</v>
      </c>
      <c r="E184" s="22">
        <f>MAX('Natural Gas-M'!E470:E472)</f>
        <v>1</v>
      </c>
    </row>
    <row r="185" spans="1:5">
      <c r="A185" s="15" t="str">
        <f>"Base CPI ("&amp;TEXT('Notes and Sources'!$G$7,"m/yyyy")&amp;")"</f>
        <v>Base CPI (1/2015)</v>
      </c>
      <c r="B185" s="28">
        <v>2.367594</v>
      </c>
      <c r="C185" s="16"/>
      <c r="D185" s="16"/>
      <c r="E185" s="20"/>
    </row>
    <row r="186" spans="1:5">
      <c r="A186" s="41" t="str">
        <f>A1&amp;" "&amp;TEXT(C1,"Mmmm yyyy")</f>
        <v>EIA Short-Term Energy Outlook, January 2015</v>
      </c>
      <c r="B186" s="41"/>
      <c r="C186" s="41"/>
      <c r="D186" s="41"/>
      <c r="E186" s="41"/>
    </row>
    <row r="187" spans="1:5">
      <c r="A187" s="36" t="s">
        <v>184</v>
      </c>
      <c r="B187" s="36"/>
      <c r="C187" s="36"/>
      <c r="D187" s="36"/>
      <c r="E187" s="36"/>
    </row>
    <row r="188" spans="1:5">
      <c r="A188" s="36" t="s">
        <v>207</v>
      </c>
      <c r="B188" s="36"/>
      <c r="C188" s="36"/>
      <c r="D188" s="36"/>
      <c r="E188" s="36"/>
    </row>
    <row r="189" spans="1:5">
      <c r="A189" s="34" t="str">
        <f>"Real Price ("&amp;TEXT($C$1,"mmm yyyy")&amp;" $)"</f>
        <v>Real Price (Jan 2015 $)</v>
      </c>
      <c r="B189" s="34"/>
      <c r="C189" s="34"/>
      <c r="D189" s="34"/>
      <c r="E189" s="34"/>
    </row>
    <row r="190" spans="1:5">
      <c r="A190" s="37" t="s">
        <v>167</v>
      </c>
      <c r="B190" s="37"/>
      <c r="C190" s="37"/>
      <c r="D190" s="37"/>
      <c r="E190" s="37"/>
    </row>
  </sheetData>
  <mergeCells count="7">
    <mergeCell ref="A188:E188"/>
    <mergeCell ref="A190:E190"/>
    <mergeCell ref="C39:D39"/>
    <mergeCell ref="A1:B1"/>
    <mergeCell ref="C1:D1"/>
    <mergeCell ref="A186:E186"/>
    <mergeCell ref="A187:E187"/>
  </mergeCells>
  <phoneticPr fontId="3" type="noConversion"/>
  <conditionalFormatting sqref="B161:D162 B173:D184">
    <cfRule type="expression" dxfId="15" priority="2" stopIfTrue="1">
      <formula>$E161=1</formula>
    </cfRule>
  </conditionalFormatting>
  <conditionalFormatting sqref="B163:D164 B167:D168 B171:D172">
    <cfRule type="expression" dxfId="14" priority="3" stopIfTrue="1">
      <formula>#REF!=1</formula>
    </cfRule>
  </conditionalFormatting>
  <conditionalFormatting sqref="B166:D166 B169:D170">
    <cfRule type="expression" dxfId="13" priority="9" stopIfTrue="1">
      <formula>#REF!=1</formula>
    </cfRule>
  </conditionalFormatting>
  <conditionalFormatting sqref="B165:D165">
    <cfRule type="expression" dxfId="12" priority="16" stopIfTrue="1">
      <formula>$E169=1</formula>
    </cfRule>
  </conditionalFormatting>
  <conditionalFormatting sqref="B169:D172">
    <cfRule type="expression" dxfId="11" priority="17" stopIfTrue="1">
      <formula>#REF!=1</formula>
    </cfRule>
  </conditionalFormatting>
  <hyperlinks>
    <hyperlink ref="A3" location="Contents!B4" display="Return to Contents"/>
    <hyperlink ref="A190" location="'Notes and Sources'!A7" display="See Notes and Sources for more information"/>
  </hyperlinks>
  <pageMargins left="0.75" right="0.75" top="1" bottom="1" header="0.5" footer="0.5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8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2.75"/>
  <cols>
    <col min="1" max="4" width="17.85546875" customWidth="1"/>
  </cols>
  <sheetData>
    <row r="1" spans="1:4" ht="15.75">
      <c r="A1" s="39" t="s">
        <v>168</v>
      </c>
      <c r="B1" s="39"/>
      <c r="C1" s="40">
        <f>'Notes and Sources'!$G$7</f>
        <v>42017</v>
      </c>
      <c r="D1" s="40"/>
    </row>
    <row r="2" spans="1:4" ht="15.75">
      <c r="A2" s="11" t="s">
        <v>188</v>
      </c>
    </row>
    <row r="3" spans="1:4" ht="15.75">
      <c r="A3" s="29" t="s">
        <v>206</v>
      </c>
    </row>
    <row r="39" spans="1:4">
      <c r="B39" s="10" t="s">
        <v>17</v>
      </c>
      <c r="C39" s="38" t="s">
        <v>186</v>
      </c>
      <c r="D39" s="38"/>
    </row>
    <row r="40" spans="1:4">
      <c r="A40" s="1" t="s">
        <v>0</v>
      </c>
      <c r="B40" s="1" t="s">
        <v>18</v>
      </c>
      <c r="C40" s="1" t="s">
        <v>1</v>
      </c>
      <c r="D40" s="1" t="s">
        <v>2</v>
      </c>
    </row>
    <row r="41" spans="1:4">
      <c r="A41" s="13">
        <v>29587</v>
      </c>
      <c r="B41" s="26">
        <v>0.872</v>
      </c>
      <c r="C41" s="12">
        <v>3.94</v>
      </c>
      <c r="D41" s="12">
        <f t="shared" ref="D41:D92" si="0">C41*$B$473/B41</f>
        <v>10.697615091743119</v>
      </c>
    </row>
    <row r="42" spans="1:4">
      <c r="A42" s="13">
        <v>29618</v>
      </c>
      <c r="B42" s="26">
        <v>0.88</v>
      </c>
      <c r="C42" s="12">
        <v>3.99</v>
      </c>
      <c r="D42" s="12">
        <f t="shared" si="0"/>
        <v>10.734886431818182</v>
      </c>
    </row>
    <row r="43" spans="1:4">
      <c r="A43" s="13">
        <v>29646</v>
      </c>
      <c r="B43" s="26">
        <v>0.88600000000000001</v>
      </c>
      <c r="C43" s="12">
        <v>4.0599999999999996</v>
      </c>
      <c r="D43" s="12">
        <f t="shared" si="0"/>
        <v>10.849245643340856</v>
      </c>
    </row>
    <row r="44" spans="1:4">
      <c r="A44" s="13">
        <v>29677</v>
      </c>
      <c r="B44" s="26">
        <v>0.89100000000000001</v>
      </c>
      <c r="C44" s="12">
        <v>4.1100000000000003</v>
      </c>
      <c r="D44" s="12">
        <f t="shared" si="0"/>
        <v>10.921224848484849</v>
      </c>
    </row>
    <row r="45" spans="1:4">
      <c r="A45" s="13">
        <v>29707</v>
      </c>
      <c r="B45" s="26">
        <v>0.89700000000000002</v>
      </c>
      <c r="C45" s="12">
        <v>4.29</v>
      </c>
      <c r="D45" s="12">
        <f t="shared" si="0"/>
        <v>11.323275652173914</v>
      </c>
    </row>
    <row r="46" spans="1:4">
      <c r="A46" s="13">
        <v>29738</v>
      </c>
      <c r="B46" s="26">
        <v>0.90500000000000003</v>
      </c>
      <c r="C46" s="12">
        <v>4.3</v>
      </c>
      <c r="D46" s="12">
        <f t="shared" si="0"/>
        <v>11.249341657458562</v>
      </c>
    </row>
    <row r="47" spans="1:4">
      <c r="A47" s="13">
        <v>29768</v>
      </c>
      <c r="B47" s="26">
        <v>0.91500000000000004</v>
      </c>
      <c r="C47" s="12">
        <v>4.32</v>
      </c>
      <c r="D47" s="12">
        <f t="shared" si="0"/>
        <v>11.178148721311475</v>
      </c>
    </row>
    <row r="48" spans="1:4">
      <c r="A48" s="13">
        <v>29799</v>
      </c>
      <c r="B48" s="26">
        <v>0.92200000000000004</v>
      </c>
      <c r="C48" s="12">
        <v>4.3</v>
      </c>
      <c r="D48" s="12">
        <f t="shared" si="0"/>
        <v>11.041924295010844</v>
      </c>
    </row>
    <row r="49" spans="1:4">
      <c r="A49" s="13">
        <v>29830</v>
      </c>
      <c r="B49" s="26">
        <v>0.93100000000000005</v>
      </c>
      <c r="C49" s="12">
        <v>4.47</v>
      </c>
      <c r="D49" s="12">
        <f t="shared" si="0"/>
        <v>11.367502878625132</v>
      </c>
    </row>
    <row r="50" spans="1:4">
      <c r="A50" s="13">
        <v>29860</v>
      </c>
      <c r="B50" s="26">
        <v>0.93400000000000005</v>
      </c>
      <c r="C50" s="12">
        <v>4.5</v>
      </c>
      <c r="D50" s="12">
        <f t="shared" si="0"/>
        <v>11.407037473233403</v>
      </c>
    </row>
    <row r="51" spans="1:4">
      <c r="A51" s="13">
        <v>29891</v>
      </c>
      <c r="B51" s="26">
        <v>0.93799999999999994</v>
      </c>
      <c r="C51" s="12">
        <v>4.53</v>
      </c>
      <c r="D51" s="12">
        <f t="shared" si="0"/>
        <v>11.434116012793179</v>
      </c>
    </row>
    <row r="52" spans="1:4">
      <c r="A52" s="13">
        <v>29921</v>
      </c>
      <c r="B52" s="26">
        <v>0.94099999999999995</v>
      </c>
      <c r="C52" s="12">
        <v>4.55</v>
      </c>
      <c r="D52" s="12">
        <f t="shared" si="0"/>
        <v>11.447983740701382</v>
      </c>
    </row>
    <row r="53" spans="1:4">
      <c r="A53" s="13">
        <v>29952</v>
      </c>
      <c r="B53" s="26">
        <v>0.94399999999999995</v>
      </c>
      <c r="C53" s="12">
        <v>4.6500000000000004</v>
      </c>
      <c r="D53" s="12">
        <f t="shared" ref="D53:D64" si="1">C53*$B$473/B53</f>
        <v>11.662406885593223</v>
      </c>
    </row>
    <row r="54" spans="1:4">
      <c r="A54" s="13">
        <v>29983</v>
      </c>
      <c r="B54" s="26">
        <v>0.94699999999999995</v>
      </c>
      <c r="C54" s="12">
        <v>4.6900000000000004</v>
      </c>
      <c r="D54" s="12">
        <f t="shared" si="1"/>
        <v>11.725465533262936</v>
      </c>
    </row>
    <row r="55" spans="1:4">
      <c r="A55" s="13">
        <v>30011</v>
      </c>
      <c r="B55" s="26">
        <v>0.94699999999999995</v>
      </c>
      <c r="C55" s="12">
        <v>4.78</v>
      </c>
      <c r="D55" s="12">
        <f t="shared" si="1"/>
        <v>11.950474466737065</v>
      </c>
    </row>
    <row r="56" spans="1:4">
      <c r="A56" s="13">
        <v>30042</v>
      </c>
      <c r="B56" s="26">
        <v>0.95</v>
      </c>
      <c r="C56" s="12">
        <v>4.8600000000000003</v>
      </c>
      <c r="D56" s="12">
        <f t="shared" si="1"/>
        <v>12.112112463157896</v>
      </c>
    </row>
    <row r="57" spans="1:4">
      <c r="A57" s="13">
        <v>30072</v>
      </c>
      <c r="B57" s="26">
        <v>0.95899999999999996</v>
      </c>
      <c r="C57" s="12">
        <v>5.17</v>
      </c>
      <c r="D57" s="12">
        <f t="shared" si="1"/>
        <v>12.763775787278416</v>
      </c>
    </row>
    <row r="58" spans="1:4">
      <c r="A58" s="13">
        <v>30103</v>
      </c>
      <c r="B58" s="26">
        <v>0.97</v>
      </c>
      <c r="C58" s="12">
        <v>5.2</v>
      </c>
      <c r="D58" s="12">
        <f t="shared" si="1"/>
        <v>12.692256494845362</v>
      </c>
    </row>
    <row r="59" spans="1:4">
      <c r="A59" s="13">
        <v>30133</v>
      </c>
      <c r="B59" s="26">
        <v>0.97499999999999998</v>
      </c>
      <c r="C59" s="12">
        <v>5.23</v>
      </c>
      <c r="D59" s="12">
        <f t="shared" si="1"/>
        <v>12.700017046153848</v>
      </c>
    </row>
    <row r="60" spans="1:4">
      <c r="A60" s="13">
        <v>30164</v>
      </c>
      <c r="B60" s="26">
        <v>0.97699999999999998</v>
      </c>
      <c r="C60" s="12">
        <v>5.23</v>
      </c>
      <c r="D60" s="12">
        <f t="shared" si="1"/>
        <v>12.674019058341864</v>
      </c>
    </row>
    <row r="61" spans="1:4">
      <c r="A61" s="13">
        <v>30195</v>
      </c>
      <c r="B61" s="26">
        <v>0.97699999999999998</v>
      </c>
      <c r="C61" s="12">
        <v>5.41</v>
      </c>
      <c r="D61" s="12">
        <f t="shared" si="1"/>
        <v>13.110218567041967</v>
      </c>
    </row>
    <row r="62" spans="1:4">
      <c r="A62" s="13">
        <v>30225</v>
      </c>
      <c r="B62" s="26">
        <v>0.98099999999999998</v>
      </c>
      <c r="C62" s="12">
        <v>5.66</v>
      </c>
      <c r="D62" s="12">
        <f t="shared" si="1"/>
        <v>13.660124403669725</v>
      </c>
    </row>
    <row r="63" spans="1:4">
      <c r="A63" s="13">
        <v>30256</v>
      </c>
      <c r="B63" s="26">
        <v>0.98</v>
      </c>
      <c r="C63" s="12">
        <v>5.68</v>
      </c>
      <c r="D63" s="12">
        <f t="shared" si="1"/>
        <v>13.722381551020407</v>
      </c>
    </row>
    <row r="64" spans="1:4">
      <c r="A64" s="13">
        <v>30286</v>
      </c>
      <c r="B64" s="26">
        <v>0.97699999999999998</v>
      </c>
      <c r="C64" s="12">
        <v>5.74</v>
      </c>
      <c r="D64" s="12">
        <f t="shared" si="1"/>
        <v>13.909917666325487</v>
      </c>
    </row>
    <row r="65" spans="1:4">
      <c r="A65" s="13">
        <v>30317</v>
      </c>
      <c r="B65" s="26">
        <v>0.97899999999999998</v>
      </c>
      <c r="C65" s="12">
        <v>5.86</v>
      </c>
      <c r="D65" s="12">
        <f t="shared" si="0"/>
        <v>14.171706680286007</v>
      </c>
    </row>
    <row r="66" spans="1:4">
      <c r="A66" s="13">
        <v>30348</v>
      </c>
      <c r="B66" s="26">
        <v>0.98</v>
      </c>
      <c r="C66" s="12">
        <v>5.87</v>
      </c>
      <c r="D66" s="12">
        <f t="shared" si="0"/>
        <v>14.181404877551021</v>
      </c>
    </row>
    <row r="67" spans="1:4">
      <c r="A67" s="13">
        <v>30376</v>
      </c>
      <c r="B67" s="26">
        <v>0.98099999999999998</v>
      </c>
      <c r="C67" s="12">
        <v>6</v>
      </c>
      <c r="D67" s="12">
        <f t="shared" si="0"/>
        <v>14.480697247706422</v>
      </c>
    </row>
    <row r="68" spans="1:4">
      <c r="A68" s="13">
        <v>30407</v>
      </c>
      <c r="B68" s="26">
        <v>0.98799999999999999</v>
      </c>
      <c r="C68" s="12">
        <v>6.06</v>
      </c>
      <c r="D68" s="12">
        <f t="shared" si="0"/>
        <v>14.521882226720647</v>
      </c>
    </row>
    <row r="69" spans="1:4">
      <c r="A69" s="13">
        <v>30437</v>
      </c>
      <c r="B69" s="26">
        <v>0.99199999999999999</v>
      </c>
      <c r="C69" s="12">
        <v>6.22</v>
      </c>
      <c r="D69" s="12">
        <f t="shared" si="0"/>
        <v>14.845196249999999</v>
      </c>
    </row>
    <row r="70" spans="1:4">
      <c r="A70" s="13">
        <v>30468</v>
      </c>
      <c r="B70" s="26">
        <v>0.99399999999999999</v>
      </c>
      <c r="C70" s="12">
        <v>6.2</v>
      </c>
      <c r="D70" s="12">
        <f t="shared" si="0"/>
        <v>14.76768893360161</v>
      </c>
    </row>
    <row r="71" spans="1:4">
      <c r="A71" s="13">
        <v>30498</v>
      </c>
      <c r="B71" s="26">
        <v>0.998</v>
      </c>
      <c r="C71" s="12">
        <v>6.21</v>
      </c>
      <c r="D71" s="12">
        <f t="shared" si="0"/>
        <v>14.732223186372746</v>
      </c>
    </row>
    <row r="72" spans="1:4">
      <c r="A72" s="13">
        <v>30529</v>
      </c>
      <c r="B72" s="26">
        <v>1.0009999999999999</v>
      </c>
      <c r="C72" s="12">
        <v>6.18</v>
      </c>
      <c r="D72" s="12">
        <f t="shared" si="0"/>
        <v>14.617113806193807</v>
      </c>
    </row>
    <row r="73" spans="1:4">
      <c r="A73" s="13">
        <v>30560</v>
      </c>
      <c r="B73" s="26">
        <v>1.004</v>
      </c>
      <c r="C73" s="12">
        <v>6.19</v>
      </c>
      <c r="D73" s="12">
        <f t="shared" si="0"/>
        <v>14.597018784860559</v>
      </c>
    </row>
    <row r="74" spans="1:4">
      <c r="A74" s="13">
        <v>30590</v>
      </c>
      <c r="B74" s="26">
        <v>1.008</v>
      </c>
      <c r="C74" s="12">
        <v>6.7</v>
      </c>
      <c r="D74" s="12">
        <f t="shared" si="0"/>
        <v>15.736983928571428</v>
      </c>
    </row>
    <row r="75" spans="1:4">
      <c r="A75" s="13">
        <v>30621</v>
      </c>
      <c r="B75" s="26">
        <v>1.0109999999999999</v>
      </c>
      <c r="C75" s="12">
        <v>6.3</v>
      </c>
      <c r="D75" s="12">
        <f t="shared" si="0"/>
        <v>14.753553115727005</v>
      </c>
    </row>
    <row r="76" spans="1:4">
      <c r="A76" s="13">
        <v>30651</v>
      </c>
      <c r="B76" s="26">
        <v>1.014</v>
      </c>
      <c r="C76" s="12">
        <v>5.94</v>
      </c>
      <c r="D76" s="12">
        <f t="shared" si="0"/>
        <v>13.869337633136094</v>
      </c>
    </row>
    <row r="77" spans="1:4">
      <c r="A77" s="13">
        <v>30682</v>
      </c>
      <c r="B77" s="26">
        <v>1.0209999999999999</v>
      </c>
      <c r="C77" s="12">
        <v>5.78</v>
      </c>
      <c r="D77" s="12">
        <f t="shared" si="0"/>
        <v>13.403225582761999</v>
      </c>
    </row>
    <row r="78" spans="1:4">
      <c r="A78" s="13">
        <v>30713</v>
      </c>
      <c r="B78" s="26">
        <v>1.026</v>
      </c>
      <c r="C78" s="12">
        <v>5.84</v>
      </c>
      <c r="D78" s="12">
        <f t="shared" si="0"/>
        <v>13.476363508771929</v>
      </c>
    </row>
    <row r="79" spans="1:4">
      <c r="A79" s="13">
        <v>30742</v>
      </c>
      <c r="B79" s="26">
        <v>1.0289999999999999</v>
      </c>
      <c r="C79" s="12">
        <v>5.92</v>
      </c>
      <c r="D79" s="12">
        <f t="shared" si="0"/>
        <v>13.621143323615161</v>
      </c>
    </row>
    <row r="80" spans="1:4">
      <c r="A80" s="13">
        <v>30773</v>
      </c>
      <c r="B80" s="26">
        <v>1.0329999999999999</v>
      </c>
      <c r="C80" s="12">
        <v>5.96</v>
      </c>
      <c r="D80" s="12">
        <f t="shared" si="0"/>
        <v>13.660077676669895</v>
      </c>
    </row>
    <row r="81" spans="1:4">
      <c r="A81" s="13">
        <v>30803</v>
      </c>
      <c r="B81" s="26">
        <v>1.0349999999999999</v>
      </c>
      <c r="C81" s="12">
        <v>6.27</v>
      </c>
      <c r="D81" s="12">
        <f t="shared" si="0"/>
        <v>14.342815826086957</v>
      </c>
    </row>
    <row r="82" spans="1:4">
      <c r="A82" s="13">
        <v>30834</v>
      </c>
      <c r="B82" s="26">
        <v>1.0369999999999999</v>
      </c>
      <c r="C82" s="12">
        <v>6.76</v>
      </c>
      <c r="D82" s="12">
        <f t="shared" si="0"/>
        <v>15.433881812921891</v>
      </c>
    </row>
    <row r="83" spans="1:4">
      <c r="A83" s="13">
        <v>30864</v>
      </c>
      <c r="B83" s="26">
        <v>1.0409999999999999</v>
      </c>
      <c r="C83" s="12">
        <v>7.11</v>
      </c>
      <c r="D83" s="12">
        <f t="shared" si="0"/>
        <v>16.170598789625362</v>
      </c>
    </row>
    <row r="84" spans="1:4">
      <c r="A84" s="13">
        <v>30895</v>
      </c>
      <c r="B84" s="26">
        <v>1.044</v>
      </c>
      <c r="C84" s="12">
        <v>7.23</v>
      </c>
      <c r="D84" s="12">
        <f t="shared" si="0"/>
        <v>16.396268793103449</v>
      </c>
    </row>
    <row r="85" spans="1:4">
      <c r="A85" s="13">
        <v>30926</v>
      </c>
      <c r="B85" s="26">
        <v>1.0469999999999999</v>
      </c>
      <c r="C85" s="12">
        <v>7.17</v>
      </c>
      <c r="D85" s="12">
        <f t="shared" si="0"/>
        <v>16.213609340974212</v>
      </c>
    </row>
    <row r="86" spans="1:4">
      <c r="A86" s="13">
        <v>30956</v>
      </c>
      <c r="B86" s="26">
        <v>1.0509999999999999</v>
      </c>
      <c r="C86" s="12">
        <v>6.8</v>
      </c>
      <c r="D86" s="12">
        <f t="shared" si="0"/>
        <v>15.318400761179829</v>
      </c>
    </row>
    <row r="87" spans="1:4">
      <c r="A87" s="13">
        <v>30987</v>
      </c>
      <c r="B87" s="26">
        <v>1.0529999999999999</v>
      </c>
      <c r="C87" s="12">
        <v>6.31</v>
      </c>
      <c r="D87" s="12">
        <f t="shared" si="0"/>
        <v>14.187576581196581</v>
      </c>
    </row>
    <row r="88" spans="1:4">
      <c r="A88" s="13">
        <v>31017</v>
      </c>
      <c r="B88" s="26">
        <v>1.0549999999999999</v>
      </c>
      <c r="C88" s="12">
        <v>6.05</v>
      </c>
      <c r="D88" s="12">
        <f t="shared" si="0"/>
        <v>13.577197819905214</v>
      </c>
    </row>
    <row r="89" spans="1:4">
      <c r="A89" s="13">
        <v>31048</v>
      </c>
      <c r="B89" s="26">
        <v>1.0569999999999999</v>
      </c>
      <c r="C89" s="12">
        <v>5.97</v>
      </c>
      <c r="D89" s="12">
        <f t="shared" si="0"/>
        <v>13.372314266792809</v>
      </c>
    </row>
    <row r="90" spans="1:4">
      <c r="A90" s="13">
        <v>31079</v>
      </c>
      <c r="B90" s="26">
        <v>1.0629999999999999</v>
      </c>
      <c r="C90" s="12">
        <v>5.86</v>
      </c>
      <c r="D90" s="12">
        <f t="shared" si="0"/>
        <v>13.051835221072437</v>
      </c>
    </row>
    <row r="91" spans="1:4">
      <c r="A91" s="13">
        <v>31107</v>
      </c>
      <c r="B91" s="26">
        <v>1.0680000000000001</v>
      </c>
      <c r="C91" s="12">
        <v>5.99</v>
      </c>
      <c r="D91" s="12">
        <f t="shared" si="0"/>
        <v>13.278921404494382</v>
      </c>
    </row>
    <row r="92" spans="1:4">
      <c r="A92" s="13">
        <v>31138</v>
      </c>
      <c r="B92" s="26">
        <v>1.07</v>
      </c>
      <c r="C92" s="12">
        <v>6.11</v>
      </c>
      <c r="D92" s="12">
        <f t="shared" si="0"/>
        <v>13.519625551401868</v>
      </c>
    </row>
    <row r="93" spans="1:4">
      <c r="A93" s="13">
        <v>31168</v>
      </c>
      <c r="B93" s="26">
        <v>1.0720000000000001</v>
      </c>
      <c r="C93" s="12">
        <v>6.59</v>
      </c>
      <c r="D93" s="12">
        <f t="shared" ref="D93:D156" si="2">C93*$B$473/B93</f>
        <v>14.554519085820894</v>
      </c>
    </row>
    <row r="94" spans="1:4">
      <c r="A94" s="13">
        <v>31199</v>
      </c>
      <c r="B94" s="26">
        <v>1.075</v>
      </c>
      <c r="C94" s="12">
        <v>6.96</v>
      </c>
      <c r="D94" s="12">
        <f t="shared" si="2"/>
        <v>15.328794641860467</v>
      </c>
    </row>
    <row r="95" spans="1:4">
      <c r="A95" s="13">
        <v>31229</v>
      </c>
      <c r="B95" s="26">
        <v>1.077</v>
      </c>
      <c r="C95" s="12">
        <v>7.07</v>
      </c>
      <c r="D95" s="12">
        <f t="shared" si="2"/>
        <v>15.542144456824515</v>
      </c>
    </row>
    <row r="96" spans="1:4">
      <c r="A96" s="13">
        <v>31260</v>
      </c>
      <c r="B96" s="26">
        <v>1.079</v>
      </c>
      <c r="C96" s="12">
        <v>7.21</v>
      </c>
      <c r="D96" s="12">
        <f t="shared" si="2"/>
        <v>15.820530806302132</v>
      </c>
    </row>
    <row r="97" spans="1:4">
      <c r="A97" s="13">
        <v>31291</v>
      </c>
      <c r="B97" s="26">
        <v>1.081</v>
      </c>
      <c r="C97" s="12">
        <v>7.06</v>
      </c>
      <c r="D97" s="12">
        <f t="shared" si="2"/>
        <v>15.462732321924143</v>
      </c>
    </row>
    <row r="98" spans="1:4">
      <c r="A98" s="13">
        <v>31321</v>
      </c>
      <c r="B98" s="26">
        <v>1.085</v>
      </c>
      <c r="C98" s="12">
        <v>6.5</v>
      </c>
      <c r="D98" s="12">
        <f t="shared" si="2"/>
        <v>14.183742857142857</v>
      </c>
    </row>
    <row r="99" spans="1:4">
      <c r="A99" s="13">
        <v>31352</v>
      </c>
      <c r="B99" s="26">
        <v>1.0900000000000001</v>
      </c>
      <c r="C99" s="12">
        <v>6.13</v>
      </c>
      <c r="D99" s="12">
        <f t="shared" si="2"/>
        <v>13.315001119266054</v>
      </c>
    </row>
    <row r="100" spans="1:4">
      <c r="A100" s="13">
        <v>31382</v>
      </c>
      <c r="B100" s="26">
        <v>1.095</v>
      </c>
      <c r="C100" s="12">
        <v>5.7</v>
      </c>
      <c r="D100" s="12">
        <f t="shared" si="2"/>
        <v>12.324461917808218</v>
      </c>
    </row>
    <row r="101" spans="1:4">
      <c r="A101" s="13">
        <v>31413</v>
      </c>
      <c r="B101" s="26">
        <v>1.099</v>
      </c>
      <c r="C101" s="12">
        <v>5.63</v>
      </c>
      <c r="D101" s="12">
        <f t="shared" si="2"/>
        <v>12.128802747952685</v>
      </c>
    </row>
    <row r="102" spans="1:4">
      <c r="A102" s="13">
        <v>31444</v>
      </c>
      <c r="B102" s="26">
        <v>1.097</v>
      </c>
      <c r="C102" s="12">
        <v>5.67</v>
      </c>
      <c r="D102" s="12">
        <f t="shared" si="2"/>
        <v>12.237245195989061</v>
      </c>
    </row>
    <row r="103" spans="1:4">
      <c r="A103" s="13">
        <v>31472</v>
      </c>
      <c r="B103" s="26">
        <v>1.091</v>
      </c>
      <c r="C103" s="12">
        <v>5.71</v>
      </c>
      <c r="D103" s="12">
        <f t="shared" si="2"/>
        <v>12.391348982584784</v>
      </c>
    </row>
    <row r="104" spans="1:4">
      <c r="A104" s="13">
        <v>31503</v>
      </c>
      <c r="B104" s="26">
        <v>1.087</v>
      </c>
      <c r="C104" s="12">
        <v>5.89</v>
      </c>
      <c r="D104" s="12">
        <f t="shared" si="2"/>
        <v>12.82900520699172</v>
      </c>
    </row>
    <row r="105" spans="1:4">
      <c r="A105" s="13">
        <v>31533</v>
      </c>
      <c r="B105" s="26">
        <v>1.0900000000000001</v>
      </c>
      <c r="C105" s="12">
        <v>6.18</v>
      </c>
      <c r="D105" s="12">
        <f t="shared" si="2"/>
        <v>13.423606348623851</v>
      </c>
    </row>
    <row r="106" spans="1:4">
      <c r="A106" s="13">
        <v>31564</v>
      </c>
      <c r="B106" s="26">
        <v>1.0940000000000001</v>
      </c>
      <c r="C106" s="12">
        <v>6.67</v>
      </c>
      <c r="D106" s="12">
        <f t="shared" si="2"/>
        <v>14.434965246800729</v>
      </c>
    </row>
    <row r="107" spans="1:4">
      <c r="A107" s="13">
        <v>31594</v>
      </c>
      <c r="B107" s="26">
        <v>1.095</v>
      </c>
      <c r="C107" s="12">
        <v>6.84</v>
      </c>
      <c r="D107" s="12">
        <f t="shared" si="2"/>
        <v>14.789354301369864</v>
      </c>
    </row>
    <row r="108" spans="1:4">
      <c r="A108" s="13">
        <v>31625</v>
      </c>
      <c r="B108" s="26">
        <v>1.0960000000000001</v>
      </c>
      <c r="C108" s="12">
        <v>6.94</v>
      </c>
      <c r="D108" s="12">
        <f t="shared" si="2"/>
        <v>14.991881715328466</v>
      </c>
    </row>
    <row r="109" spans="1:4">
      <c r="A109" s="13">
        <v>31656</v>
      </c>
      <c r="B109" s="26">
        <v>1.1000000000000001</v>
      </c>
      <c r="C109" s="12">
        <v>6.83</v>
      </c>
      <c r="D109" s="12">
        <f t="shared" si="2"/>
        <v>14.700606381818181</v>
      </c>
    </row>
    <row r="110" spans="1:4">
      <c r="A110" s="13">
        <v>31686</v>
      </c>
      <c r="B110" s="26">
        <v>1.1020000000000001</v>
      </c>
      <c r="C110" s="12">
        <v>6.38</v>
      </c>
      <c r="D110" s="12">
        <f t="shared" si="2"/>
        <v>13.707123157894735</v>
      </c>
    </row>
    <row r="111" spans="1:4">
      <c r="A111" s="13">
        <v>31717</v>
      </c>
      <c r="B111" s="26">
        <v>1.1040000000000001</v>
      </c>
      <c r="C111" s="12">
        <v>5.66</v>
      </c>
      <c r="D111" s="12">
        <f t="shared" si="2"/>
        <v>12.138208369565216</v>
      </c>
    </row>
    <row r="112" spans="1:4">
      <c r="A112" s="13">
        <v>31747</v>
      </c>
      <c r="B112" s="26">
        <v>1.1080000000000001</v>
      </c>
      <c r="C112" s="12">
        <v>5.28</v>
      </c>
      <c r="D112" s="12">
        <f t="shared" si="2"/>
        <v>11.28239740072202</v>
      </c>
    </row>
    <row r="113" spans="1:4">
      <c r="A113" s="13">
        <v>31778</v>
      </c>
      <c r="B113" s="26">
        <v>1.1140000000000001</v>
      </c>
      <c r="C113" s="12">
        <v>5.3</v>
      </c>
      <c r="D113" s="12">
        <f t="shared" si="2"/>
        <v>11.264136624775583</v>
      </c>
    </row>
    <row r="114" spans="1:4">
      <c r="A114" s="13">
        <v>31809</v>
      </c>
      <c r="B114" s="26">
        <v>1.1180000000000001</v>
      </c>
      <c r="C114" s="12">
        <v>5.34</v>
      </c>
      <c r="D114" s="12">
        <f t="shared" si="2"/>
        <v>11.308543792486581</v>
      </c>
    </row>
    <row r="115" spans="1:4">
      <c r="A115" s="13">
        <v>31837</v>
      </c>
      <c r="B115" s="26">
        <v>1.1220000000000001</v>
      </c>
      <c r="C115" s="12">
        <v>5.36</v>
      </c>
      <c r="D115" s="12">
        <f t="shared" si="2"/>
        <v>11.310431229946524</v>
      </c>
    </row>
    <row r="116" spans="1:4">
      <c r="A116" s="13">
        <v>31868</v>
      </c>
      <c r="B116" s="26">
        <v>1.127</v>
      </c>
      <c r="C116" s="12">
        <v>5.46</v>
      </c>
      <c r="D116" s="12">
        <f t="shared" si="2"/>
        <v>11.470331180124223</v>
      </c>
    </row>
    <row r="117" spans="1:4">
      <c r="A117" s="13">
        <v>31898</v>
      </c>
      <c r="B117" s="26">
        <v>1.1299999999999999</v>
      </c>
      <c r="C117" s="12">
        <v>5.98</v>
      </c>
      <c r="D117" s="12">
        <f t="shared" si="2"/>
        <v>12.529391256637171</v>
      </c>
    </row>
    <row r="118" spans="1:4">
      <c r="A118" s="13">
        <v>31929</v>
      </c>
      <c r="B118" s="26">
        <v>1.135</v>
      </c>
      <c r="C118" s="12">
        <v>6.55</v>
      </c>
      <c r="D118" s="12">
        <f t="shared" si="2"/>
        <v>13.663207665198238</v>
      </c>
    </row>
    <row r="119" spans="1:4">
      <c r="A119" s="13">
        <v>31959</v>
      </c>
      <c r="B119" s="26">
        <v>1.1379999999999999</v>
      </c>
      <c r="C119" s="12">
        <v>6.78</v>
      </c>
      <c r="D119" s="12">
        <f t="shared" si="2"/>
        <v>14.105700632688931</v>
      </c>
    </row>
    <row r="120" spans="1:4">
      <c r="A120" s="13">
        <v>31990</v>
      </c>
      <c r="B120" s="26">
        <v>1.143</v>
      </c>
      <c r="C120" s="12">
        <v>6.84</v>
      </c>
      <c r="D120" s="12">
        <f t="shared" si="2"/>
        <v>14.168279055118111</v>
      </c>
    </row>
    <row r="121" spans="1:4">
      <c r="A121" s="13">
        <v>32021</v>
      </c>
      <c r="B121" s="26">
        <v>1.147</v>
      </c>
      <c r="C121" s="12">
        <v>6.64</v>
      </c>
      <c r="D121" s="12">
        <f t="shared" si="2"/>
        <v>13.706036756756756</v>
      </c>
    </row>
    <row r="122" spans="1:4">
      <c r="A122" s="13">
        <v>32051</v>
      </c>
      <c r="B122" s="26">
        <v>1.1499999999999999</v>
      </c>
      <c r="C122" s="12">
        <v>5.85</v>
      </c>
      <c r="D122" s="12">
        <f t="shared" si="2"/>
        <v>12.043847739130435</v>
      </c>
    </row>
    <row r="123" spans="1:4">
      <c r="A123" s="13">
        <v>32082</v>
      </c>
      <c r="B123" s="26">
        <v>1.1539999999999999</v>
      </c>
      <c r="C123" s="12">
        <v>5.42</v>
      </c>
      <c r="D123" s="12">
        <f t="shared" si="2"/>
        <v>11.119895563258233</v>
      </c>
    </row>
    <row r="124" spans="1:4">
      <c r="A124" s="13">
        <v>32112</v>
      </c>
      <c r="B124" s="26">
        <v>1.1559999999999999</v>
      </c>
      <c r="C124" s="12">
        <v>5.13</v>
      </c>
      <c r="D124" s="12">
        <f t="shared" si="2"/>
        <v>10.506710397923877</v>
      </c>
    </row>
    <row r="125" spans="1:4">
      <c r="A125" s="13">
        <v>32143</v>
      </c>
      <c r="B125" s="26">
        <v>1.1599999999999999</v>
      </c>
      <c r="C125" s="12">
        <v>5.08</v>
      </c>
      <c r="D125" s="12">
        <f t="shared" si="2"/>
        <v>10.368428896551725</v>
      </c>
    </row>
    <row r="126" spans="1:4">
      <c r="A126" s="13">
        <v>32174</v>
      </c>
      <c r="B126" s="26">
        <v>1.1619999999999999</v>
      </c>
      <c r="C126" s="12">
        <v>5.09</v>
      </c>
      <c r="D126" s="12">
        <f t="shared" si="2"/>
        <v>10.370958227194492</v>
      </c>
    </row>
    <row r="127" spans="1:4">
      <c r="A127" s="13">
        <v>32203</v>
      </c>
      <c r="B127" s="26">
        <v>1.165</v>
      </c>
      <c r="C127" s="12">
        <v>5.18</v>
      </c>
      <c r="D127" s="12">
        <f t="shared" si="2"/>
        <v>10.527156154506436</v>
      </c>
    </row>
    <row r="128" spans="1:4">
      <c r="A128" s="13">
        <v>32234</v>
      </c>
      <c r="B128" s="26">
        <v>1.1719999999999999</v>
      </c>
      <c r="C128" s="12">
        <v>5.35</v>
      </c>
      <c r="D128" s="12">
        <f t="shared" si="2"/>
        <v>10.807702986348122</v>
      </c>
    </row>
    <row r="129" spans="1:4">
      <c r="A129" s="13">
        <v>32264</v>
      </c>
      <c r="B129" s="26">
        <v>1.175</v>
      </c>
      <c r="C129" s="12">
        <v>5.87</v>
      </c>
      <c r="D129" s="12">
        <f t="shared" si="2"/>
        <v>11.827895131914895</v>
      </c>
    </row>
    <row r="130" spans="1:4">
      <c r="A130" s="13">
        <v>32295</v>
      </c>
      <c r="B130" s="26">
        <v>1.18</v>
      </c>
      <c r="C130" s="12">
        <v>6.5</v>
      </c>
      <c r="D130" s="12">
        <f t="shared" si="2"/>
        <v>13.041831355932203</v>
      </c>
    </row>
    <row r="131" spans="1:4">
      <c r="A131" s="13">
        <v>32325</v>
      </c>
      <c r="B131" s="26">
        <v>1.1850000000000001</v>
      </c>
      <c r="C131" s="12">
        <v>6.74</v>
      </c>
      <c r="D131" s="12">
        <f t="shared" si="2"/>
        <v>13.466315240506328</v>
      </c>
    </row>
    <row r="132" spans="1:4">
      <c r="A132" s="13">
        <v>32356</v>
      </c>
      <c r="B132" s="26">
        <v>1.19</v>
      </c>
      <c r="C132" s="12">
        <v>6.92</v>
      </c>
      <c r="D132" s="12">
        <f t="shared" si="2"/>
        <v>13.767857546218488</v>
      </c>
    </row>
    <row r="133" spans="1:4">
      <c r="A133" s="13">
        <v>32387</v>
      </c>
      <c r="B133" s="26">
        <v>1.1950000000000001</v>
      </c>
      <c r="C133" s="12">
        <v>6.79</v>
      </c>
      <c r="D133" s="12">
        <f t="shared" si="2"/>
        <v>13.452688920502089</v>
      </c>
    </row>
    <row r="134" spans="1:4">
      <c r="A134" s="13">
        <v>32417</v>
      </c>
      <c r="B134" s="26">
        <v>1.1990000000000001</v>
      </c>
      <c r="C134" s="12">
        <v>5.95</v>
      </c>
      <c r="D134" s="12">
        <f t="shared" si="2"/>
        <v>11.749111175979984</v>
      </c>
    </row>
    <row r="135" spans="1:4">
      <c r="A135" s="13">
        <v>32448</v>
      </c>
      <c r="B135" s="26">
        <v>1.2030000000000001</v>
      </c>
      <c r="C135" s="12">
        <v>5.56</v>
      </c>
      <c r="D135" s="12">
        <f t="shared" si="2"/>
        <v>10.94249596009975</v>
      </c>
    </row>
    <row r="136" spans="1:4">
      <c r="A136" s="13">
        <v>32478</v>
      </c>
      <c r="B136" s="26">
        <v>1.2070000000000001</v>
      </c>
      <c r="C136" s="12">
        <v>5.39</v>
      </c>
      <c r="D136" s="12">
        <f t="shared" si="2"/>
        <v>10.572768566694283</v>
      </c>
    </row>
    <row r="137" spans="1:4">
      <c r="A137" s="13">
        <v>32509</v>
      </c>
      <c r="B137" s="26">
        <v>1.212</v>
      </c>
      <c r="C137" s="12">
        <v>5.41</v>
      </c>
      <c r="D137" s="12">
        <f t="shared" si="2"/>
        <v>10.568220742574258</v>
      </c>
    </row>
    <row r="138" spans="1:4">
      <c r="A138" s="13">
        <v>32540</v>
      </c>
      <c r="B138" s="26">
        <v>1.216</v>
      </c>
      <c r="C138" s="12">
        <v>5.38</v>
      </c>
      <c r="D138" s="12">
        <f t="shared" si="2"/>
        <v>10.47504582236842</v>
      </c>
    </row>
    <row r="139" spans="1:4">
      <c r="A139" s="13">
        <v>32568</v>
      </c>
      <c r="B139" s="26">
        <v>1.222</v>
      </c>
      <c r="C139" s="12">
        <v>5.45</v>
      </c>
      <c r="D139" s="12">
        <f t="shared" si="2"/>
        <v>10.55923674304419</v>
      </c>
    </row>
    <row r="140" spans="1:4">
      <c r="A140" s="13">
        <v>32599</v>
      </c>
      <c r="B140" s="26">
        <v>1.2310000000000001</v>
      </c>
      <c r="C140" s="12">
        <v>5.54</v>
      </c>
      <c r="D140" s="12">
        <f t="shared" si="2"/>
        <v>10.655134654752233</v>
      </c>
    </row>
    <row r="141" spans="1:4">
      <c r="A141" s="13">
        <v>32629</v>
      </c>
      <c r="B141" s="26">
        <v>1.2370000000000001</v>
      </c>
      <c r="C141" s="12">
        <v>5.93</v>
      </c>
      <c r="D141" s="12">
        <f t="shared" si="2"/>
        <v>11.349904947453515</v>
      </c>
    </row>
    <row r="142" spans="1:4">
      <c r="A142" s="13">
        <v>32660</v>
      </c>
      <c r="B142" s="26">
        <v>1.2410000000000001</v>
      </c>
      <c r="C142" s="12">
        <v>6.58</v>
      </c>
      <c r="D142" s="12">
        <f t="shared" si="2"/>
        <v>12.55339929089444</v>
      </c>
    </row>
    <row r="143" spans="1:4">
      <c r="A143" s="13">
        <v>32690</v>
      </c>
      <c r="B143" s="26">
        <v>1.2450000000000001</v>
      </c>
      <c r="C143" s="12">
        <v>6.92</v>
      </c>
      <c r="D143" s="12">
        <f t="shared" si="2"/>
        <v>13.159638939759034</v>
      </c>
    </row>
    <row r="144" spans="1:4">
      <c r="A144" s="13">
        <v>32721</v>
      </c>
      <c r="B144" s="26">
        <v>1.2450000000000001</v>
      </c>
      <c r="C144" s="12">
        <v>7.07</v>
      </c>
      <c r="D144" s="12">
        <f t="shared" si="2"/>
        <v>13.444891228915663</v>
      </c>
    </row>
    <row r="145" spans="1:4">
      <c r="A145" s="13">
        <v>32752</v>
      </c>
      <c r="B145" s="26">
        <v>1.248</v>
      </c>
      <c r="C145" s="12">
        <v>6.8</v>
      </c>
      <c r="D145" s="12">
        <f t="shared" si="2"/>
        <v>12.900351923076922</v>
      </c>
    </row>
    <row r="146" spans="1:4">
      <c r="A146" s="13">
        <v>32782</v>
      </c>
      <c r="B146" s="26">
        <v>1.254</v>
      </c>
      <c r="C146" s="12">
        <v>6.06</v>
      </c>
      <c r="D146" s="12">
        <f t="shared" si="2"/>
        <v>11.441482966507177</v>
      </c>
    </row>
    <row r="147" spans="1:4">
      <c r="A147" s="13">
        <v>32813</v>
      </c>
      <c r="B147" s="26">
        <v>1.2589999999999999</v>
      </c>
      <c r="C147" s="12">
        <v>5.56</v>
      </c>
      <c r="D147" s="12">
        <f t="shared" si="2"/>
        <v>10.455776521048451</v>
      </c>
    </row>
    <row r="148" spans="1:4">
      <c r="A148" s="13">
        <v>32843</v>
      </c>
      <c r="B148" s="26">
        <v>1.2629999999999999</v>
      </c>
      <c r="C148" s="12">
        <v>5.3</v>
      </c>
      <c r="D148" s="12">
        <f t="shared" si="2"/>
        <v>9.9352717339667471</v>
      </c>
    </row>
    <row r="149" spans="1:4">
      <c r="A149" s="13">
        <v>32874</v>
      </c>
      <c r="B149" s="26">
        <v>1.2749999999999999</v>
      </c>
      <c r="C149" s="12">
        <v>5.43</v>
      </c>
      <c r="D149" s="12">
        <f t="shared" si="2"/>
        <v>10.083165035294117</v>
      </c>
    </row>
    <row r="150" spans="1:4">
      <c r="A150" s="13">
        <v>32905</v>
      </c>
      <c r="B150" s="26">
        <v>1.28</v>
      </c>
      <c r="C150" s="12">
        <v>5.65</v>
      </c>
      <c r="D150" s="12">
        <f t="shared" si="2"/>
        <v>10.450707890625001</v>
      </c>
    </row>
    <row r="151" spans="1:4">
      <c r="A151" s="13">
        <v>32933</v>
      </c>
      <c r="B151" s="26">
        <v>1.286</v>
      </c>
      <c r="C151" s="12">
        <v>5.6</v>
      </c>
      <c r="D151" s="12">
        <f t="shared" si="2"/>
        <v>10.309896111975116</v>
      </c>
    </row>
    <row r="152" spans="1:4">
      <c r="A152" s="13">
        <v>32964</v>
      </c>
      <c r="B152" s="26">
        <v>1.2889999999999999</v>
      </c>
      <c r="C152" s="12">
        <v>5.64</v>
      </c>
      <c r="D152" s="12">
        <f t="shared" si="2"/>
        <v>10.359371730023273</v>
      </c>
    </row>
    <row r="153" spans="1:4">
      <c r="A153" s="13">
        <v>32994</v>
      </c>
      <c r="B153" s="26">
        <v>1.2909999999999999</v>
      </c>
      <c r="C153" s="12">
        <v>6</v>
      </c>
      <c r="D153" s="12">
        <f t="shared" si="2"/>
        <v>11.003535243996902</v>
      </c>
    </row>
    <row r="154" spans="1:4">
      <c r="A154" s="13">
        <v>33025</v>
      </c>
      <c r="B154" s="26">
        <v>1.2989999999999999</v>
      </c>
      <c r="C154" s="12">
        <v>6.56</v>
      </c>
      <c r="D154" s="12">
        <f t="shared" si="2"/>
        <v>11.956440831408777</v>
      </c>
    </row>
    <row r="155" spans="1:4">
      <c r="A155" s="13">
        <v>33055</v>
      </c>
      <c r="B155" s="26">
        <v>1.3049999999999999</v>
      </c>
      <c r="C155" s="12">
        <v>7.04</v>
      </c>
      <c r="D155" s="12">
        <f t="shared" si="2"/>
        <v>12.772307862068967</v>
      </c>
    </row>
    <row r="156" spans="1:4">
      <c r="A156" s="13">
        <v>33086</v>
      </c>
      <c r="B156" s="26">
        <v>1.3160000000000001</v>
      </c>
      <c r="C156" s="12">
        <v>7.08</v>
      </c>
      <c r="D156" s="12">
        <f t="shared" si="2"/>
        <v>12.737511793313068</v>
      </c>
    </row>
    <row r="157" spans="1:4">
      <c r="A157" s="13">
        <v>33117</v>
      </c>
      <c r="B157" s="26">
        <v>1.325</v>
      </c>
      <c r="C157" s="12">
        <v>6.9</v>
      </c>
      <c r="D157" s="12">
        <f t="shared" ref="D157:D220" si="3">C157*$B$473/B157</f>
        <v>12.329357433962263</v>
      </c>
    </row>
    <row r="158" spans="1:4">
      <c r="A158" s="13">
        <v>33147</v>
      </c>
      <c r="B158" s="26">
        <v>1.3340000000000001</v>
      </c>
      <c r="C158" s="12">
        <v>6.14</v>
      </c>
      <c r="D158" s="12">
        <f t="shared" si="3"/>
        <v>10.897321709145427</v>
      </c>
    </row>
    <row r="159" spans="1:4">
      <c r="A159" s="13">
        <v>33178</v>
      </c>
      <c r="B159" s="26">
        <v>1.337</v>
      </c>
      <c r="C159" s="12">
        <v>5.69</v>
      </c>
      <c r="D159" s="12">
        <f t="shared" si="3"/>
        <v>10.075998399401646</v>
      </c>
    </row>
    <row r="160" spans="1:4">
      <c r="A160" s="13">
        <v>33208</v>
      </c>
      <c r="B160" s="26">
        <v>1.3420000000000001</v>
      </c>
      <c r="C160" s="12">
        <v>5.62</v>
      </c>
      <c r="D160" s="12">
        <f t="shared" si="3"/>
        <v>9.9149614605067065</v>
      </c>
    </row>
    <row r="161" spans="1:4">
      <c r="A161" s="13">
        <v>33239</v>
      </c>
      <c r="B161" s="26">
        <v>1.347</v>
      </c>
      <c r="C161" s="12">
        <v>5.54</v>
      </c>
      <c r="D161" s="12">
        <f t="shared" si="3"/>
        <v>9.7375432516703793</v>
      </c>
    </row>
    <row r="162" spans="1:4">
      <c r="A162" s="13">
        <v>33270</v>
      </c>
      <c r="B162" s="26">
        <v>1.3480000000000001</v>
      </c>
      <c r="C162" s="12">
        <v>5.56</v>
      </c>
      <c r="D162" s="12">
        <f t="shared" si="3"/>
        <v>9.7654470623145393</v>
      </c>
    </row>
    <row r="163" spans="1:4">
      <c r="A163" s="13">
        <v>33298</v>
      </c>
      <c r="B163" s="26">
        <v>1.3480000000000001</v>
      </c>
      <c r="C163" s="12">
        <v>5.6</v>
      </c>
      <c r="D163" s="12">
        <f t="shared" si="3"/>
        <v>9.8357020771513337</v>
      </c>
    </row>
    <row r="164" spans="1:4">
      <c r="A164" s="13">
        <v>33329</v>
      </c>
      <c r="B164" s="26">
        <v>1.351</v>
      </c>
      <c r="C164" s="12">
        <v>5.9</v>
      </c>
      <c r="D164" s="12">
        <f t="shared" si="3"/>
        <v>10.33960370096225</v>
      </c>
    </row>
    <row r="165" spans="1:4">
      <c r="A165" s="13">
        <v>33359</v>
      </c>
      <c r="B165" s="26">
        <v>1.3560000000000001</v>
      </c>
      <c r="C165" s="12">
        <v>6.28</v>
      </c>
      <c r="D165" s="12">
        <f t="shared" si="3"/>
        <v>10.964963362831858</v>
      </c>
    </row>
    <row r="166" spans="1:4">
      <c r="A166" s="13">
        <v>33390</v>
      </c>
      <c r="B166" s="26">
        <v>1.36</v>
      </c>
      <c r="C166" s="12">
        <v>6.97</v>
      </c>
      <c r="D166" s="12">
        <f t="shared" si="3"/>
        <v>12.133919249999998</v>
      </c>
    </row>
    <row r="167" spans="1:4">
      <c r="A167" s="13">
        <v>33420</v>
      </c>
      <c r="B167" s="26">
        <v>1.3620000000000001</v>
      </c>
      <c r="C167" s="12">
        <v>7.23</v>
      </c>
      <c r="D167" s="12">
        <f t="shared" si="3"/>
        <v>12.568065066079296</v>
      </c>
    </row>
    <row r="168" spans="1:4">
      <c r="A168" s="13">
        <v>33451</v>
      </c>
      <c r="B168" s="26">
        <v>1.3660000000000001</v>
      </c>
      <c r="C168" s="12">
        <v>7.36</v>
      </c>
      <c r="D168" s="12">
        <f t="shared" si="3"/>
        <v>12.75658260614934</v>
      </c>
    </row>
    <row r="169" spans="1:4">
      <c r="A169" s="13">
        <v>33482</v>
      </c>
      <c r="B169" s="26">
        <v>1.37</v>
      </c>
      <c r="C169" s="12">
        <v>6.92</v>
      </c>
      <c r="D169" s="12">
        <f t="shared" si="3"/>
        <v>11.958941956204379</v>
      </c>
    </row>
    <row r="170" spans="1:4">
      <c r="A170" s="13">
        <v>33512</v>
      </c>
      <c r="B170" s="26">
        <v>1.3720000000000001</v>
      </c>
      <c r="C170" s="12">
        <v>6.2</v>
      </c>
      <c r="D170" s="12">
        <f t="shared" si="3"/>
        <v>10.699039941690961</v>
      </c>
    </row>
    <row r="171" spans="1:4">
      <c r="A171" s="13">
        <v>33543</v>
      </c>
      <c r="B171" s="26">
        <v>1.3779999999999999</v>
      </c>
      <c r="C171" s="12">
        <v>5.51</v>
      </c>
      <c r="D171" s="12">
        <f t="shared" si="3"/>
        <v>9.466939724238026</v>
      </c>
    </row>
    <row r="172" spans="1:4">
      <c r="A172" s="13">
        <v>33573</v>
      </c>
      <c r="B172" s="26">
        <v>1.3819999999999999</v>
      </c>
      <c r="C172" s="12">
        <v>5.51</v>
      </c>
      <c r="D172" s="12">
        <f t="shared" si="3"/>
        <v>9.4395390303907387</v>
      </c>
    </row>
    <row r="173" spans="1:4">
      <c r="A173" s="13">
        <v>33604</v>
      </c>
      <c r="B173" s="26">
        <v>1.383</v>
      </c>
      <c r="C173" s="12">
        <v>5.53</v>
      </c>
      <c r="D173" s="12">
        <f t="shared" si="3"/>
        <v>9.4669521475054221</v>
      </c>
    </row>
    <row r="174" spans="1:4">
      <c r="A174" s="13">
        <v>33635</v>
      </c>
      <c r="B174" s="26">
        <v>1.3859999999999999</v>
      </c>
      <c r="C174" s="12">
        <v>5.54</v>
      </c>
      <c r="D174" s="12">
        <f t="shared" si="3"/>
        <v>9.4635431168831179</v>
      </c>
    </row>
    <row r="175" spans="1:4">
      <c r="A175" s="13">
        <v>33664</v>
      </c>
      <c r="B175" s="26">
        <v>1.391</v>
      </c>
      <c r="C175" s="12">
        <v>5.5</v>
      </c>
      <c r="D175" s="12">
        <f t="shared" si="3"/>
        <v>9.3614428468727535</v>
      </c>
    </row>
    <row r="176" spans="1:4">
      <c r="A176" s="13">
        <v>33695</v>
      </c>
      <c r="B176" s="26">
        <v>1.3939999999999999</v>
      </c>
      <c r="C176" s="12">
        <v>5.62</v>
      </c>
      <c r="D176" s="12">
        <f t="shared" si="3"/>
        <v>9.5451063701578196</v>
      </c>
    </row>
    <row r="177" spans="1:4">
      <c r="A177" s="13">
        <v>33725</v>
      </c>
      <c r="B177" s="26">
        <v>1.397</v>
      </c>
      <c r="C177" s="12">
        <v>6.15</v>
      </c>
      <c r="D177" s="12">
        <f t="shared" si="3"/>
        <v>10.422836864710094</v>
      </c>
    </row>
    <row r="178" spans="1:4">
      <c r="A178" s="13">
        <v>33756</v>
      </c>
      <c r="B178" s="26">
        <v>1.401</v>
      </c>
      <c r="C178" s="12">
        <v>6.84</v>
      </c>
      <c r="D178" s="12">
        <f t="shared" si="3"/>
        <v>11.559131306209849</v>
      </c>
    </row>
    <row r="179" spans="1:4">
      <c r="A179" s="13">
        <v>33786</v>
      </c>
      <c r="B179" s="26">
        <v>1.405</v>
      </c>
      <c r="C179" s="12">
        <v>7.27</v>
      </c>
      <c r="D179" s="12">
        <f t="shared" si="3"/>
        <v>12.250824469750889</v>
      </c>
    </row>
    <row r="180" spans="1:4">
      <c r="A180" s="13">
        <v>33817</v>
      </c>
      <c r="B180" s="26">
        <v>1.4079999999999999</v>
      </c>
      <c r="C180" s="12">
        <v>7.45</v>
      </c>
      <c r="D180" s="12">
        <f t="shared" si="3"/>
        <v>12.527397230113637</v>
      </c>
    </row>
    <row r="181" spans="1:4">
      <c r="A181" s="13">
        <v>33848</v>
      </c>
      <c r="B181" s="26">
        <v>1.411</v>
      </c>
      <c r="C181" s="12">
        <v>7.15</v>
      </c>
      <c r="D181" s="12">
        <f t="shared" si="3"/>
        <v>11.997375690999291</v>
      </c>
    </row>
    <row r="182" spans="1:4">
      <c r="A182" s="13">
        <v>33878</v>
      </c>
      <c r="B182" s="26">
        <v>1.417</v>
      </c>
      <c r="C182" s="12">
        <v>6.52</v>
      </c>
      <c r="D182" s="12">
        <f t="shared" si="3"/>
        <v>10.893939929428369</v>
      </c>
    </row>
    <row r="183" spans="1:4">
      <c r="A183" s="13">
        <v>33909</v>
      </c>
      <c r="B183" s="26">
        <v>1.421</v>
      </c>
      <c r="C183" s="12">
        <v>6.02</v>
      </c>
      <c r="D183" s="12">
        <f t="shared" si="3"/>
        <v>10.030201182266008</v>
      </c>
    </row>
    <row r="184" spans="1:4">
      <c r="A184" s="13">
        <v>33939</v>
      </c>
      <c r="B184" s="26">
        <v>1.423</v>
      </c>
      <c r="C184" s="12">
        <v>5.74</v>
      </c>
      <c r="D184" s="12">
        <f t="shared" si="3"/>
        <v>9.5502386226282514</v>
      </c>
    </row>
    <row r="185" spans="1:4">
      <c r="A185" s="13">
        <v>33970</v>
      </c>
      <c r="B185" s="26">
        <v>1.4279999999999999</v>
      </c>
      <c r="C185" s="12">
        <v>5.73</v>
      </c>
      <c r="D185" s="12">
        <f t="shared" si="3"/>
        <v>9.5002196218487409</v>
      </c>
    </row>
    <row r="186" spans="1:4">
      <c r="A186" s="13">
        <v>34001</v>
      </c>
      <c r="B186" s="26">
        <v>1.431</v>
      </c>
      <c r="C186" s="12">
        <v>5.73</v>
      </c>
      <c r="D186" s="12">
        <f t="shared" si="3"/>
        <v>9.4803030188679251</v>
      </c>
    </row>
    <row r="187" spans="1:4">
      <c r="A187" s="13">
        <v>34029</v>
      </c>
      <c r="B187" s="26">
        <v>1.4330000000000001</v>
      </c>
      <c r="C187" s="12">
        <v>5.67</v>
      </c>
      <c r="D187" s="12">
        <f t="shared" si="3"/>
        <v>9.367939972086532</v>
      </c>
    </row>
    <row r="188" spans="1:4">
      <c r="A188" s="13">
        <v>34060</v>
      </c>
      <c r="B188" s="26">
        <v>1.4379999999999999</v>
      </c>
      <c r="C188" s="12">
        <v>6.02</v>
      </c>
      <c r="D188" s="12">
        <f t="shared" si="3"/>
        <v>9.9116243949930443</v>
      </c>
    </row>
    <row r="189" spans="1:4">
      <c r="A189" s="13">
        <v>34090</v>
      </c>
      <c r="B189" s="26">
        <v>1.4419999999999999</v>
      </c>
      <c r="C189" s="12">
        <v>6.78</v>
      </c>
      <c r="D189" s="12">
        <f t="shared" si="3"/>
        <v>11.131960693481277</v>
      </c>
    </row>
    <row r="190" spans="1:4">
      <c r="A190" s="13">
        <v>34121</v>
      </c>
      <c r="B190" s="26">
        <v>1.4430000000000001</v>
      </c>
      <c r="C190" s="12">
        <v>7.37</v>
      </c>
      <c r="D190" s="12">
        <f t="shared" si="3"/>
        <v>12.092285363825363</v>
      </c>
    </row>
    <row r="191" spans="1:4">
      <c r="A191" s="13">
        <v>34151</v>
      </c>
      <c r="B191" s="26">
        <v>1.4450000000000001</v>
      </c>
      <c r="C191" s="12">
        <v>7.86</v>
      </c>
      <c r="D191" s="12">
        <f t="shared" si="3"/>
        <v>12.87840058131488</v>
      </c>
    </row>
    <row r="192" spans="1:4">
      <c r="A192" s="13">
        <v>34182</v>
      </c>
      <c r="B192" s="26">
        <v>1.448</v>
      </c>
      <c r="C192" s="12">
        <v>8.1300000000000008</v>
      </c>
      <c r="D192" s="12">
        <f t="shared" si="3"/>
        <v>13.293190069060774</v>
      </c>
    </row>
    <row r="193" spans="1:4">
      <c r="A193" s="13">
        <v>34213</v>
      </c>
      <c r="B193" s="26">
        <v>1.45</v>
      </c>
      <c r="C193" s="12">
        <v>7.75</v>
      </c>
      <c r="D193" s="12">
        <f t="shared" si="3"/>
        <v>12.654381724137933</v>
      </c>
    </row>
    <row r="194" spans="1:4">
      <c r="A194" s="13">
        <v>34243</v>
      </c>
      <c r="B194" s="26">
        <v>1.456</v>
      </c>
      <c r="C194" s="12">
        <v>6.79</v>
      </c>
      <c r="D194" s="12">
        <f t="shared" si="3"/>
        <v>11.041183557692307</v>
      </c>
    </row>
    <row r="195" spans="1:4">
      <c r="A195" s="13">
        <v>34274</v>
      </c>
      <c r="B195" s="26">
        <v>1.46</v>
      </c>
      <c r="C195" s="12">
        <v>6.17</v>
      </c>
      <c r="D195" s="12">
        <f t="shared" si="3"/>
        <v>10.005517109589041</v>
      </c>
    </row>
    <row r="196" spans="1:4">
      <c r="A196" s="13">
        <v>34304</v>
      </c>
      <c r="B196" s="26">
        <v>1.4630000000000001</v>
      </c>
      <c r="C196" s="12">
        <v>6.07</v>
      </c>
      <c r="D196" s="12">
        <f t="shared" si="3"/>
        <v>9.8231685440874905</v>
      </c>
    </row>
    <row r="197" spans="1:4">
      <c r="A197" s="13">
        <v>34335</v>
      </c>
      <c r="B197" s="26">
        <v>1.4630000000000001</v>
      </c>
      <c r="C197" s="12">
        <v>5.93</v>
      </c>
      <c r="D197" s="12">
        <f t="shared" si="3"/>
        <v>9.5966045249487344</v>
      </c>
    </row>
    <row r="198" spans="1:4">
      <c r="A198" s="13">
        <v>34366</v>
      </c>
      <c r="B198" s="26">
        <v>1.4670000000000001</v>
      </c>
      <c r="C198" s="12">
        <v>6.04</v>
      </c>
      <c r="D198" s="12">
        <f t="shared" si="3"/>
        <v>9.7479671165644177</v>
      </c>
    </row>
    <row r="199" spans="1:4">
      <c r="A199" s="13">
        <v>34394</v>
      </c>
      <c r="B199" s="26">
        <v>1.4710000000000001</v>
      </c>
      <c r="C199" s="12">
        <v>6.3</v>
      </c>
      <c r="D199" s="12">
        <f t="shared" si="3"/>
        <v>10.139933514615906</v>
      </c>
    </row>
    <row r="200" spans="1:4">
      <c r="A200" s="13">
        <v>34425</v>
      </c>
      <c r="B200" s="26">
        <v>1.472</v>
      </c>
      <c r="C200" s="12">
        <v>6.6</v>
      </c>
      <c r="D200" s="12">
        <f t="shared" si="3"/>
        <v>10.615570923913044</v>
      </c>
    </row>
    <row r="201" spans="1:4">
      <c r="A201" s="13">
        <v>34455</v>
      </c>
      <c r="B201" s="26">
        <v>1.4750000000000001</v>
      </c>
      <c r="C201" s="12">
        <v>6.84</v>
      </c>
      <c r="D201" s="12">
        <f t="shared" si="3"/>
        <v>10.979215566101695</v>
      </c>
    </row>
    <row r="202" spans="1:4">
      <c r="A202" s="13">
        <v>34486</v>
      </c>
      <c r="B202" s="26">
        <v>1.4790000000000001</v>
      </c>
      <c r="C202" s="12">
        <v>7.66</v>
      </c>
      <c r="D202" s="12">
        <f t="shared" si="3"/>
        <v>12.262183935091278</v>
      </c>
    </row>
    <row r="203" spans="1:4">
      <c r="A203" s="13">
        <v>34516</v>
      </c>
      <c r="B203" s="26">
        <v>1.484</v>
      </c>
      <c r="C203" s="12">
        <v>8.1</v>
      </c>
      <c r="D203" s="12">
        <f t="shared" si="3"/>
        <v>12.922851347708896</v>
      </c>
    </row>
    <row r="204" spans="1:4">
      <c r="A204" s="13">
        <v>34547</v>
      </c>
      <c r="B204" s="26">
        <v>1.49</v>
      </c>
      <c r="C204" s="12">
        <v>8.2200000000000006</v>
      </c>
      <c r="D204" s="12">
        <f t="shared" si="3"/>
        <v>13.061491731543626</v>
      </c>
    </row>
    <row r="205" spans="1:4">
      <c r="A205" s="13">
        <v>34578</v>
      </c>
      <c r="B205" s="26">
        <v>1.4930000000000001</v>
      </c>
      <c r="C205" s="12">
        <v>7.84</v>
      </c>
      <c r="D205" s="12">
        <f t="shared" si="3"/>
        <v>12.432643643670461</v>
      </c>
    </row>
    <row r="206" spans="1:4">
      <c r="A206" s="13">
        <v>34608</v>
      </c>
      <c r="B206" s="26">
        <v>1.494</v>
      </c>
      <c r="C206" s="12">
        <v>6.86</v>
      </c>
      <c r="D206" s="12">
        <f t="shared" si="3"/>
        <v>10.871281686746988</v>
      </c>
    </row>
    <row r="207" spans="1:4">
      <c r="A207" s="13">
        <v>34639</v>
      </c>
      <c r="B207" s="26">
        <v>1.498</v>
      </c>
      <c r="C207" s="12">
        <v>6.27</v>
      </c>
      <c r="D207" s="12">
        <f t="shared" si="3"/>
        <v>9.9097559279038716</v>
      </c>
    </row>
    <row r="208" spans="1:4">
      <c r="A208" s="13">
        <v>34669</v>
      </c>
      <c r="B208" s="26">
        <v>1.5009999999999999</v>
      </c>
      <c r="C208" s="12">
        <v>6.06</v>
      </c>
      <c r="D208" s="12">
        <f t="shared" si="3"/>
        <v>9.5587072884743502</v>
      </c>
    </row>
    <row r="209" spans="1:4">
      <c r="A209" s="13">
        <v>34700</v>
      </c>
      <c r="B209" s="26">
        <v>1.5049999999999999</v>
      </c>
      <c r="C209" s="12">
        <v>5.85</v>
      </c>
      <c r="D209" s="12">
        <f t="shared" si="3"/>
        <v>9.2029401328903653</v>
      </c>
    </row>
    <row r="210" spans="1:4">
      <c r="A210" s="13">
        <v>34731</v>
      </c>
      <c r="B210" s="26">
        <v>1.5089999999999999</v>
      </c>
      <c r="C210" s="12">
        <v>5.76</v>
      </c>
      <c r="D210" s="12">
        <f t="shared" si="3"/>
        <v>9.0373369383697817</v>
      </c>
    </row>
    <row r="211" spans="1:4">
      <c r="A211" s="13">
        <v>34759</v>
      </c>
      <c r="B211" s="26">
        <v>1.512</v>
      </c>
      <c r="C211" s="12">
        <v>5.84</v>
      </c>
      <c r="D211" s="12">
        <f t="shared" si="3"/>
        <v>9.1446752380952372</v>
      </c>
    </row>
    <row r="212" spans="1:4">
      <c r="A212" s="13">
        <v>34790</v>
      </c>
      <c r="B212" s="26">
        <v>1.518</v>
      </c>
      <c r="C212" s="12">
        <v>6.06</v>
      </c>
      <c r="D212" s="12">
        <f t="shared" si="3"/>
        <v>9.4516598418972322</v>
      </c>
    </row>
    <row r="213" spans="1:4">
      <c r="A213" s="13">
        <v>34820</v>
      </c>
      <c r="B213" s="26">
        <v>1.5209999999999999</v>
      </c>
      <c r="C213" s="12">
        <v>6.54</v>
      </c>
      <c r="D213" s="12">
        <f t="shared" si="3"/>
        <v>10.180187218934913</v>
      </c>
    </row>
    <row r="214" spans="1:4">
      <c r="A214" s="13">
        <v>34851</v>
      </c>
      <c r="B214" s="26">
        <v>1.524</v>
      </c>
      <c r="C214" s="12">
        <v>7.49</v>
      </c>
      <c r="D214" s="12">
        <f t="shared" si="3"/>
        <v>11.636009881889764</v>
      </c>
    </row>
    <row r="215" spans="1:4">
      <c r="A215" s="13">
        <v>34881</v>
      </c>
      <c r="B215" s="26">
        <v>1.526</v>
      </c>
      <c r="C215" s="12">
        <v>7.82</v>
      </c>
      <c r="D215" s="12">
        <f t="shared" si="3"/>
        <v>12.132755622542595</v>
      </c>
    </row>
    <row r="216" spans="1:4">
      <c r="A216" s="13">
        <v>34912</v>
      </c>
      <c r="B216" s="26">
        <v>1.5289999999999999</v>
      </c>
      <c r="C216" s="12">
        <v>8.1300000000000008</v>
      </c>
      <c r="D216" s="12">
        <f t="shared" si="3"/>
        <v>12.58897267495095</v>
      </c>
    </row>
    <row r="217" spans="1:4">
      <c r="A217" s="13">
        <v>34943</v>
      </c>
      <c r="B217" s="26">
        <v>1.5309999999999999</v>
      </c>
      <c r="C217" s="12">
        <v>7.73</v>
      </c>
      <c r="D217" s="12">
        <f t="shared" si="3"/>
        <v>11.953952723709994</v>
      </c>
    </row>
    <row r="218" spans="1:4">
      <c r="A218" s="13">
        <v>34973</v>
      </c>
      <c r="B218" s="26">
        <v>1.5349999999999999</v>
      </c>
      <c r="C218" s="12">
        <v>6.62</v>
      </c>
      <c r="D218" s="12">
        <f t="shared" si="3"/>
        <v>10.210731127035832</v>
      </c>
    </row>
    <row r="219" spans="1:4">
      <c r="A219" s="13">
        <v>35004</v>
      </c>
      <c r="B219" s="26">
        <v>1.5369999999999999</v>
      </c>
      <c r="C219" s="12">
        <v>5.61</v>
      </c>
      <c r="D219" s="12">
        <f t="shared" si="3"/>
        <v>8.6416410800260266</v>
      </c>
    </row>
    <row r="220" spans="1:4">
      <c r="A220" s="13">
        <v>35034</v>
      </c>
      <c r="B220" s="26">
        <v>1.5389999999999999</v>
      </c>
      <c r="C220" s="12">
        <v>5.54</v>
      </c>
      <c r="D220" s="12">
        <f t="shared" si="3"/>
        <v>8.5227230409356736</v>
      </c>
    </row>
    <row r="221" spans="1:4">
      <c r="A221" s="13">
        <v>35065</v>
      </c>
      <c r="B221" s="26">
        <v>1.5469999999999999</v>
      </c>
      <c r="C221" s="12">
        <v>5.64</v>
      </c>
      <c r="D221" s="12">
        <f t="shared" ref="D221:D284" si="4">C221*$B$473/B221</f>
        <v>8.6316937039431156</v>
      </c>
    </row>
    <row r="222" spans="1:4">
      <c r="A222" s="13">
        <v>35096</v>
      </c>
      <c r="B222" s="26">
        <v>1.55</v>
      </c>
      <c r="C222" s="12">
        <v>5.82</v>
      </c>
      <c r="D222" s="12">
        <f t="shared" si="4"/>
        <v>8.8899336000000009</v>
      </c>
    </row>
    <row r="223" spans="1:4">
      <c r="A223" s="13">
        <v>35125</v>
      </c>
      <c r="B223" s="26">
        <v>1.5549999999999999</v>
      </c>
      <c r="C223" s="12">
        <v>5.93</v>
      </c>
      <c r="D223" s="12">
        <f t="shared" si="4"/>
        <v>9.0288311382636657</v>
      </c>
    </row>
    <row r="224" spans="1:4">
      <c r="A224" s="13">
        <v>35156</v>
      </c>
      <c r="B224" s="26">
        <v>1.5609999999999999</v>
      </c>
      <c r="C224" s="12">
        <v>6.27</v>
      </c>
      <c r="D224" s="12">
        <f t="shared" si="4"/>
        <v>9.5098106213965412</v>
      </c>
    </row>
    <row r="225" spans="1:4">
      <c r="A225" s="13">
        <v>35186</v>
      </c>
      <c r="B225" s="26">
        <v>1.5640000000000001</v>
      </c>
      <c r="C225" s="12">
        <v>6.84</v>
      </c>
      <c r="D225" s="12">
        <f t="shared" si="4"/>
        <v>10.354439232736572</v>
      </c>
    </row>
    <row r="226" spans="1:4">
      <c r="A226" s="13">
        <v>35217</v>
      </c>
      <c r="B226" s="26">
        <v>1.5669999999999999</v>
      </c>
      <c r="C226" s="12">
        <v>7.83</v>
      </c>
      <c r="D226" s="12">
        <f t="shared" si="4"/>
        <v>11.830415456285897</v>
      </c>
    </row>
    <row r="227" spans="1:4">
      <c r="A227" s="13">
        <v>35247</v>
      </c>
      <c r="B227" s="26">
        <v>1.57</v>
      </c>
      <c r="C227" s="12">
        <v>8.64</v>
      </c>
      <c r="D227" s="12">
        <f t="shared" si="4"/>
        <v>13.029307108280255</v>
      </c>
    </row>
    <row r="228" spans="1:4">
      <c r="A228" s="13">
        <v>35278</v>
      </c>
      <c r="B228" s="26">
        <v>1.5720000000000001</v>
      </c>
      <c r="C228" s="12">
        <v>8.73</v>
      </c>
      <c r="D228" s="12">
        <f t="shared" si="4"/>
        <v>13.148279656488549</v>
      </c>
    </row>
    <row r="229" spans="1:4">
      <c r="A229" s="13">
        <v>35309</v>
      </c>
      <c r="B229" s="26">
        <v>1.577</v>
      </c>
      <c r="C229" s="12">
        <v>7.99</v>
      </c>
      <c r="D229" s="12">
        <f t="shared" si="4"/>
        <v>11.995609422954978</v>
      </c>
    </row>
    <row r="230" spans="1:4">
      <c r="A230" s="13">
        <v>35339</v>
      </c>
      <c r="B230" s="26">
        <v>1.5820000000000001</v>
      </c>
      <c r="C230" s="12">
        <v>7.05</v>
      </c>
      <c r="D230" s="12">
        <f t="shared" si="4"/>
        <v>10.550908786346396</v>
      </c>
    </row>
    <row r="231" spans="1:4">
      <c r="A231" s="13">
        <v>35370</v>
      </c>
      <c r="B231" s="26">
        <v>1.587</v>
      </c>
      <c r="C231" s="12">
        <v>6.37</v>
      </c>
      <c r="D231" s="12">
        <f t="shared" si="4"/>
        <v>9.5031970888468802</v>
      </c>
    </row>
    <row r="232" spans="1:4">
      <c r="A232" s="13">
        <v>35400</v>
      </c>
      <c r="B232" s="26">
        <v>1.591</v>
      </c>
      <c r="C232" s="12">
        <v>6.47</v>
      </c>
      <c r="D232" s="12">
        <f t="shared" si="4"/>
        <v>9.6281163922061594</v>
      </c>
    </row>
    <row r="233" spans="1:4">
      <c r="A233" s="13">
        <v>35431</v>
      </c>
      <c r="B233" s="26">
        <v>1.5940000000000001</v>
      </c>
      <c r="C233" s="12">
        <v>6.74</v>
      </c>
      <c r="D233" s="12">
        <f t="shared" si="4"/>
        <v>10.011031091593475</v>
      </c>
    </row>
    <row r="234" spans="1:4">
      <c r="A234" s="13">
        <v>35462</v>
      </c>
      <c r="B234" s="26">
        <v>1.597</v>
      </c>
      <c r="C234" s="12">
        <v>6.79</v>
      </c>
      <c r="D234" s="12">
        <f t="shared" si="4"/>
        <v>10.066351446462116</v>
      </c>
    </row>
    <row r="235" spans="1:4">
      <c r="A235" s="13">
        <v>35490</v>
      </c>
      <c r="B235" s="26">
        <v>1.5980000000000001</v>
      </c>
      <c r="C235" s="12">
        <v>6.52</v>
      </c>
      <c r="D235" s="12">
        <f t="shared" si="4"/>
        <v>9.6600205757196473</v>
      </c>
    </row>
    <row r="236" spans="1:4">
      <c r="A236" s="13">
        <v>35521</v>
      </c>
      <c r="B236" s="26">
        <v>1.599</v>
      </c>
      <c r="C236" s="12">
        <v>6.53</v>
      </c>
      <c r="D236" s="12">
        <f t="shared" si="4"/>
        <v>9.668786003752345</v>
      </c>
    </row>
    <row r="237" spans="1:4">
      <c r="A237" s="13">
        <v>35551</v>
      </c>
      <c r="B237" s="26">
        <v>1.599</v>
      </c>
      <c r="C237" s="12">
        <v>6.83</v>
      </c>
      <c r="D237" s="12">
        <f t="shared" si="4"/>
        <v>10.112987504690432</v>
      </c>
    </row>
    <row r="238" spans="1:4">
      <c r="A238" s="13">
        <v>35582</v>
      </c>
      <c r="B238" s="26">
        <v>1.6020000000000001</v>
      </c>
      <c r="C238" s="12">
        <v>8.3000000000000007</v>
      </c>
      <c r="D238" s="12">
        <f t="shared" si="4"/>
        <v>12.266560674157303</v>
      </c>
    </row>
    <row r="239" spans="1:4">
      <c r="A239" s="13">
        <v>35612</v>
      </c>
      <c r="B239" s="26">
        <v>1.6040000000000001</v>
      </c>
      <c r="C239" s="12">
        <v>8.7799999999999994</v>
      </c>
      <c r="D239" s="12">
        <f t="shared" si="4"/>
        <v>12.959772643391519</v>
      </c>
    </row>
    <row r="240" spans="1:4">
      <c r="A240" s="13">
        <v>35643</v>
      </c>
      <c r="B240" s="26">
        <v>1.6080000000000001</v>
      </c>
      <c r="C240" s="12">
        <v>8.99</v>
      </c>
      <c r="D240" s="12">
        <f t="shared" si="4"/>
        <v>13.236735111940298</v>
      </c>
    </row>
    <row r="241" spans="1:4">
      <c r="A241" s="13">
        <v>35674</v>
      </c>
      <c r="B241" s="26">
        <v>1.6120000000000001</v>
      </c>
      <c r="C241" s="12">
        <v>8.84</v>
      </c>
      <c r="D241" s="12">
        <f t="shared" si="4"/>
        <v>12.98358</v>
      </c>
    </row>
    <row r="242" spans="1:4">
      <c r="A242" s="13">
        <v>35704</v>
      </c>
      <c r="B242" s="26">
        <v>1.615</v>
      </c>
      <c r="C242" s="12">
        <v>7.69</v>
      </c>
      <c r="D242" s="12">
        <f t="shared" si="4"/>
        <v>11.27355904643963</v>
      </c>
    </row>
    <row r="243" spans="1:4">
      <c r="A243" s="13">
        <v>35735</v>
      </c>
      <c r="B243" s="26">
        <v>1.617</v>
      </c>
      <c r="C243" s="12">
        <v>6.86</v>
      </c>
      <c r="D243" s="12">
        <f t="shared" si="4"/>
        <v>10.044338181818182</v>
      </c>
    </row>
    <row r="244" spans="1:4">
      <c r="A244" s="13">
        <v>35765</v>
      </c>
      <c r="B244" s="26">
        <v>1.6180000000000001</v>
      </c>
      <c r="C244" s="12">
        <v>6.54</v>
      </c>
      <c r="D244" s="12">
        <f t="shared" si="4"/>
        <v>9.5698793325092701</v>
      </c>
    </row>
    <row r="245" spans="1:4">
      <c r="A245" s="13">
        <v>35796</v>
      </c>
      <c r="B245" s="26">
        <v>1.62</v>
      </c>
      <c r="C245" s="12">
        <v>6.41</v>
      </c>
      <c r="D245" s="12">
        <f t="shared" si="4"/>
        <v>9.3680725555555551</v>
      </c>
    </row>
    <row r="246" spans="1:4">
      <c r="A246" s="13">
        <v>35827</v>
      </c>
      <c r="B246" s="26">
        <v>1.62</v>
      </c>
      <c r="C246" s="12">
        <v>6.41</v>
      </c>
      <c r="D246" s="12">
        <f t="shared" si="4"/>
        <v>9.3680725555555551</v>
      </c>
    </row>
    <row r="247" spans="1:4">
      <c r="A247" s="13">
        <v>35855</v>
      </c>
      <c r="B247" s="26">
        <v>1.62</v>
      </c>
      <c r="C247" s="12">
        <v>6.29</v>
      </c>
      <c r="D247" s="12">
        <f t="shared" si="4"/>
        <v>9.1926952222222216</v>
      </c>
    </row>
    <row r="248" spans="1:4">
      <c r="A248" s="13">
        <v>35886</v>
      </c>
      <c r="B248" s="26">
        <v>1.6220000000000001</v>
      </c>
      <c r="C248" s="12">
        <v>6.81</v>
      </c>
      <c r="D248" s="12">
        <f t="shared" si="4"/>
        <v>9.9403915782983958</v>
      </c>
    </row>
    <row r="249" spans="1:4">
      <c r="A249" s="13">
        <v>35916</v>
      </c>
      <c r="B249" s="26">
        <v>1.6259999999999999</v>
      </c>
      <c r="C249" s="12">
        <v>7.7</v>
      </c>
      <c r="D249" s="12">
        <f t="shared" si="4"/>
        <v>11.211853505535055</v>
      </c>
    </row>
    <row r="250" spans="1:4">
      <c r="A250" s="13">
        <v>35947</v>
      </c>
      <c r="B250" s="26">
        <v>1.6279999999999999</v>
      </c>
      <c r="C250" s="12">
        <v>8.51</v>
      </c>
      <c r="D250" s="12">
        <f t="shared" si="4"/>
        <v>12.376059545454545</v>
      </c>
    </row>
    <row r="251" spans="1:4">
      <c r="A251" s="13">
        <v>35977</v>
      </c>
      <c r="B251" s="26">
        <v>1.6319999999999999</v>
      </c>
      <c r="C251" s="12">
        <v>8.5299999999999994</v>
      </c>
      <c r="D251" s="12">
        <f t="shared" si="4"/>
        <v>12.374740698529413</v>
      </c>
    </row>
    <row r="252" spans="1:4">
      <c r="A252" s="13">
        <v>36008</v>
      </c>
      <c r="B252" s="26">
        <v>1.6339999999999999</v>
      </c>
      <c r="C252" s="12">
        <v>9.25</v>
      </c>
      <c r="D252" s="12">
        <f t="shared" si="4"/>
        <v>13.402842411260711</v>
      </c>
    </row>
    <row r="253" spans="1:4">
      <c r="A253" s="13">
        <v>36039</v>
      </c>
      <c r="B253" s="26">
        <v>1.635</v>
      </c>
      <c r="C253" s="12">
        <v>8.9600000000000009</v>
      </c>
      <c r="D253" s="12">
        <f t="shared" si="4"/>
        <v>12.974704733944955</v>
      </c>
    </row>
    <row r="254" spans="1:4">
      <c r="A254" s="13">
        <v>36069</v>
      </c>
      <c r="B254" s="26">
        <v>1.639</v>
      </c>
      <c r="C254" s="12">
        <v>7.6</v>
      </c>
      <c r="D254" s="12">
        <f t="shared" si="4"/>
        <v>10.978471262965222</v>
      </c>
    </row>
    <row r="255" spans="1:4">
      <c r="A255" s="13">
        <v>36100</v>
      </c>
      <c r="B255" s="26">
        <v>1.641</v>
      </c>
      <c r="C255" s="12">
        <v>6.58</v>
      </c>
      <c r="D255" s="12">
        <f t="shared" si="4"/>
        <v>9.4934604021937847</v>
      </c>
    </row>
    <row r="256" spans="1:4">
      <c r="A256" s="13">
        <v>36130</v>
      </c>
      <c r="B256" s="26">
        <v>1.6439999999999999</v>
      </c>
      <c r="C256" s="12">
        <v>6.34</v>
      </c>
      <c r="D256" s="12">
        <f t="shared" si="4"/>
        <v>9.1305024087591242</v>
      </c>
    </row>
    <row r="257" spans="1:4">
      <c r="A257" s="13">
        <v>36161</v>
      </c>
      <c r="B257" s="26">
        <v>1.647</v>
      </c>
      <c r="C257" s="12">
        <v>6</v>
      </c>
      <c r="D257" s="12">
        <f t="shared" si="4"/>
        <v>8.6251147540983606</v>
      </c>
    </row>
    <row r="258" spans="1:4">
      <c r="A258" s="13">
        <v>36192</v>
      </c>
      <c r="B258" s="26">
        <v>1.647</v>
      </c>
      <c r="C258" s="12">
        <v>6.29</v>
      </c>
      <c r="D258" s="12">
        <f t="shared" si="4"/>
        <v>9.0419953005464482</v>
      </c>
    </row>
    <row r="259" spans="1:4">
      <c r="A259" s="13">
        <v>36220</v>
      </c>
      <c r="B259" s="26">
        <v>1.6479999999999999</v>
      </c>
      <c r="C259" s="12">
        <v>6.06</v>
      </c>
      <c r="D259" s="12">
        <f t="shared" si="4"/>
        <v>8.7060798786407769</v>
      </c>
    </row>
    <row r="260" spans="1:4">
      <c r="A260" s="13">
        <v>36251</v>
      </c>
      <c r="B260" s="26">
        <v>1.659</v>
      </c>
      <c r="C260" s="12">
        <v>6.44</v>
      </c>
      <c r="D260" s="12">
        <f t="shared" si="4"/>
        <v>9.1906602531645571</v>
      </c>
    </row>
    <row r="261" spans="1:4">
      <c r="A261" s="13">
        <v>36281</v>
      </c>
      <c r="B261" s="26">
        <v>1.66</v>
      </c>
      <c r="C261" s="12">
        <v>7.3</v>
      </c>
      <c r="D261" s="12">
        <f t="shared" si="4"/>
        <v>10.411708554216869</v>
      </c>
    </row>
    <row r="262" spans="1:4">
      <c r="A262" s="13">
        <v>36312</v>
      </c>
      <c r="B262" s="26">
        <v>1.66</v>
      </c>
      <c r="C262" s="12">
        <v>8.1999999999999993</v>
      </c>
      <c r="D262" s="12">
        <f t="shared" si="4"/>
        <v>11.695343855421685</v>
      </c>
    </row>
    <row r="263" spans="1:4">
      <c r="A263" s="13">
        <v>36342</v>
      </c>
      <c r="B263" s="26">
        <v>1.667</v>
      </c>
      <c r="C263" s="12">
        <v>8.83</v>
      </c>
      <c r="D263" s="12">
        <f t="shared" si="4"/>
        <v>12.541004811037793</v>
      </c>
    </row>
    <row r="264" spans="1:4">
      <c r="A264" s="13">
        <v>36373</v>
      </c>
      <c r="B264" s="26">
        <v>1.671</v>
      </c>
      <c r="C264" s="12">
        <v>9.14</v>
      </c>
      <c r="D264" s="12">
        <f t="shared" si="4"/>
        <v>12.950214937163377</v>
      </c>
    </row>
    <row r="265" spans="1:4">
      <c r="A265" s="13">
        <v>36404</v>
      </c>
      <c r="B265" s="26">
        <v>1.6779999999999999</v>
      </c>
      <c r="C265" s="12">
        <v>8.6300000000000008</v>
      </c>
      <c r="D265" s="12">
        <f t="shared" si="4"/>
        <v>12.176600846245533</v>
      </c>
    </row>
    <row r="266" spans="1:4">
      <c r="A266" s="13">
        <v>36434</v>
      </c>
      <c r="B266" s="26">
        <v>1.681</v>
      </c>
      <c r="C266" s="12">
        <v>7.56</v>
      </c>
      <c r="D266" s="12">
        <f t="shared" si="4"/>
        <v>10.64783500297442</v>
      </c>
    </row>
    <row r="267" spans="1:4">
      <c r="A267" s="13">
        <v>36465</v>
      </c>
      <c r="B267" s="26">
        <v>1.6839999999999999</v>
      </c>
      <c r="C267" s="12">
        <v>7.15</v>
      </c>
      <c r="D267" s="12">
        <f t="shared" si="4"/>
        <v>10.052432957244656</v>
      </c>
    </row>
    <row r="268" spans="1:4">
      <c r="A268" s="13">
        <v>36495</v>
      </c>
      <c r="B268" s="26">
        <v>1.6879999999999999</v>
      </c>
      <c r="C268" s="12">
        <v>6.51</v>
      </c>
      <c r="D268" s="12">
        <f t="shared" si="4"/>
        <v>9.1309460545023704</v>
      </c>
    </row>
    <row r="269" spans="1:4">
      <c r="A269" s="13">
        <v>36526</v>
      </c>
      <c r="B269" s="26">
        <v>1.6930000000000001</v>
      </c>
      <c r="C269" s="12">
        <v>6.37</v>
      </c>
      <c r="D269" s="12">
        <f t="shared" si="4"/>
        <v>8.9081947903130523</v>
      </c>
    </row>
    <row r="270" spans="1:4">
      <c r="A270" s="13">
        <v>36557</v>
      </c>
      <c r="B270" s="26">
        <v>1.7</v>
      </c>
      <c r="C270" s="12">
        <v>6.54</v>
      </c>
      <c r="D270" s="12">
        <f t="shared" si="4"/>
        <v>9.1082733882352951</v>
      </c>
    </row>
    <row r="271" spans="1:4">
      <c r="A271" s="13">
        <v>36586</v>
      </c>
      <c r="B271" s="26">
        <v>1.71</v>
      </c>
      <c r="C271" s="12">
        <v>6.91</v>
      </c>
      <c r="D271" s="12">
        <f t="shared" si="4"/>
        <v>9.5672950526315788</v>
      </c>
    </row>
    <row r="272" spans="1:4">
      <c r="A272" s="13">
        <v>36617</v>
      </c>
      <c r="B272" s="26">
        <v>1.7090000000000001</v>
      </c>
      <c r="C272" s="12">
        <v>7.19</v>
      </c>
      <c r="D272" s="12">
        <f t="shared" si="4"/>
        <v>9.9607962902282026</v>
      </c>
    </row>
    <row r="273" spans="1:4">
      <c r="A273" s="13">
        <v>36647</v>
      </c>
      <c r="B273" s="26">
        <v>1.712</v>
      </c>
      <c r="C273" s="12">
        <v>8.26</v>
      </c>
      <c r="D273" s="12">
        <f t="shared" si="4"/>
        <v>11.423087873831776</v>
      </c>
    </row>
    <row r="274" spans="1:4">
      <c r="A274" s="13">
        <v>36678</v>
      </c>
      <c r="B274" s="26">
        <v>1.722</v>
      </c>
      <c r="C274" s="12">
        <v>9.5</v>
      </c>
      <c r="D274" s="12">
        <f t="shared" si="4"/>
        <v>13.061639372822299</v>
      </c>
    </row>
    <row r="275" spans="1:4">
      <c r="A275" s="13">
        <v>36708</v>
      </c>
      <c r="B275" s="26">
        <v>1.7270000000000001</v>
      </c>
      <c r="C275" s="12">
        <v>10.32</v>
      </c>
      <c r="D275" s="12">
        <f t="shared" si="4"/>
        <v>14.147984991314416</v>
      </c>
    </row>
    <row r="276" spans="1:4">
      <c r="A276" s="13">
        <v>36739</v>
      </c>
      <c r="B276" s="26">
        <v>1.7270000000000001</v>
      </c>
      <c r="C276" s="12">
        <v>10.37</v>
      </c>
      <c r="D276" s="12">
        <f t="shared" si="4"/>
        <v>14.216531430225823</v>
      </c>
    </row>
    <row r="277" spans="1:4">
      <c r="A277" s="13">
        <v>36770</v>
      </c>
      <c r="B277" s="26">
        <v>1.736</v>
      </c>
      <c r="C277" s="12">
        <v>10.1</v>
      </c>
      <c r="D277" s="12">
        <f t="shared" si="4"/>
        <v>13.774596428571428</v>
      </c>
    </row>
    <row r="278" spans="1:4">
      <c r="A278" s="13">
        <v>36800</v>
      </c>
      <c r="B278" s="26">
        <v>1.7390000000000001</v>
      </c>
      <c r="C278" s="12">
        <v>9.44</v>
      </c>
      <c r="D278" s="12">
        <f t="shared" si="4"/>
        <v>12.852264151811385</v>
      </c>
    </row>
    <row r="279" spans="1:4">
      <c r="A279" s="13">
        <v>36831</v>
      </c>
      <c r="B279" s="26">
        <v>1.742</v>
      </c>
      <c r="C279" s="12">
        <v>8.58</v>
      </c>
      <c r="D279" s="12">
        <f t="shared" si="4"/>
        <v>11.661283880597015</v>
      </c>
    </row>
    <row r="280" spans="1:4">
      <c r="A280" s="13">
        <v>36861</v>
      </c>
      <c r="B280" s="26">
        <v>1.746</v>
      </c>
      <c r="C280" s="12">
        <v>8.56</v>
      </c>
      <c r="D280" s="12">
        <f t="shared" si="4"/>
        <v>11.607448247422681</v>
      </c>
    </row>
    <row r="281" spans="1:4">
      <c r="A281" s="13">
        <v>36892</v>
      </c>
      <c r="B281" s="26">
        <v>1.756</v>
      </c>
      <c r="C281" s="12">
        <v>10.119999999999999</v>
      </c>
      <c r="D281" s="12">
        <f t="shared" si="4"/>
        <v>13.644676127562642</v>
      </c>
    </row>
    <row r="282" spans="1:4">
      <c r="A282" s="13">
        <v>36923</v>
      </c>
      <c r="B282" s="26">
        <v>1.76</v>
      </c>
      <c r="C282" s="12">
        <v>10.26</v>
      </c>
      <c r="D282" s="12">
        <f t="shared" si="4"/>
        <v>13.801996840909091</v>
      </c>
    </row>
    <row r="283" spans="1:4">
      <c r="A283" s="13">
        <v>36951</v>
      </c>
      <c r="B283" s="26">
        <v>1.7609999999999999</v>
      </c>
      <c r="C283" s="12">
        <v>9.85</v>
      </c>
      <c r="D283" s="12">
        <f t="shared" si="4"/>
        <v>13.24293066439523</v>
      </c>
    </row>
    <row r="284" spans="1:4">
      <c r="A284" s="13">
        <v>36982</v>
      </c>
      <c r="B284" s="26">
        <v>1.764</v>
      </c>
      <c r="C284" s="12">
        <v>10.16</v>
      </c>
      <c r="D284" s="12">
        <f t="shared" si="4"/>
        <v>13.636482448979592</v>
      </c>
    </row>
    <row r="285" spans="1:4">
      <c r="A285" s="13">
        <v>37012</v>
      </c>
      <c r="B285" s="26">
        <v>1.7729999999999999</v>
      </c>
      <c r="C285" s="12">
        <v>11.14</v>
      </c>
      <c r="D285" s="12">
        <f t="shared" ref="D285:D348" si="5">C285*$B$473/B285</f>
        <v>14.875914923857868</v>
      </c>
    </row>
    <row r="286" spans="1:4">
      <c r="A286" s="13">
        <v>37043</v>
      </c>
      <c r="B286" s="26">
        <v>1.7769999999999999</v>
      </c>
      <c r="C286" s="12">
        <v>11.58</v>
      </c>
      <c r="D286" s="12">
        <f t="shared" si="5"/>
        <v>15.428665458638154</v>
      </c>
    </row>
    <row r="287" spans="1:4">
      <c r="A287" s="13">
        <v>37073</v>
      </c>
      <c r="B287" s="26">
        <v>1.774</v>
      </c>
      <c r="C287" s="12">
        <v>11.22</v>
      </c>
      <c r="D287" s="12">
        <f t="shared" si="5"/>
        <v>14.974298015783541</v>
      </c>
    </row>
    <row r="288" spans="1:4">
      <c r="A288" s="13">
        <v>37104</v>
      </c>
      <c r="B288" s="26">
        <v>1.774</v>
      </c>
      <c r="C288" s="12">
        <v>10.89</v>
      </c>
      <c r="D288" s="12">
        <f t="shared" si="5"/>
        <v>14.533877485907553</v>
      </c>
    </row>
    <row r="289" spans="1:4">
      <c r="A289" s="13">
        <v>37135</v>
      </c>
      <c r="B289" s="26">
        <v>1.7809999999999999</v>
      </c>
      <c r="C289" s="12">
        <v>10.17</v>
      </c>
      <c r="D289" s="12">
        <f t="shared" si="5"/>
        <v>13.519613127456486</v>
      </c>
    </row>
    <row r="290" spans="1:4">
      <c r="A290" s="13">
        <v>37165</v>
      </c>
      <c r="B290" s="26">
        <v>1.776</v>
      </c>
      <c r="C290" s="12">
        <v>8.24</v>
      </c>
      <c r="D290" s="12">
        <f t="shared" si="5"/>
        <v>10.984782972972972</v>
      </c>
    </row>
    <row r="291" spans="1:4">
      <c r="A291" s="13">
        <v>37196</v>
      </c>
      <c r="B291" s="26">
        <v>1.7749999999999999</v>
      </c>
      <c r="C291" s="12">
        <v>7.98</v>
      </c>
      <c r="D291" s="12">
        <f t="shared" si="5"/>
        <v>10.644169081690142</v>
      </c>
    </row>
    <row r="292" spans="1:4">
      <c r="A292" s="13">
        <v>37226</v>
      </c>
      <c r="B292" s="26">
        <v>1.774</v>
      </c>
      <c r="C292" s="12">
        <v>7.3</v>
      </c>
      <c r="D292" s="12">
        <f t="shared" si="5"/>
        <v>9.7426359639233375</v>
      </c>
    </row>
    <row r="293" spans="1:4">
      <c r="A293" s="13">
        <v>37257</v>
      </c>
      <c r="B293" s="26">
        <v>1.7769999999999999</v>
      </c>
      <c r="C293" s="12">
        <v>7.38</v>
      </c>
      <c r="D293" s="12">
        <f t="shared" si="5"/>
        <v>9.8327764321890836</v>
      </c>
    </row>
    <row r="294" spans="1:4">
      <c r="A294" s="13">
        <v>37288</v>
      </c>
      <c r="B294" s="26">
        <v>1.78</v>
      </c>
      <c r="C294" s="12">
        <v>7.23</v>
      </c>
      <c r="D294" s="12">
        <f t="shared" si="5"/>
        <v>9.6166879887640455</v>
      </c>
    </row>
    <row r="295" spans="1:4">
      <c r="A295" s="13">
        <v>37316</v>
      </c>
      <c r="B295" s="26">
        <v>1.7849999999999999</v>
      </c>
      <c r="C295" s="12">
        <v>7.1</v>
      </c>
      <c r="D295" s="12">
        <f t="shared" si="5"/>
        <v>9.4173206722689073</v>
      </c>
    </row>
    <row r="296" spans="1:4">
      <c r="A296" s="13">
        <v>37347</v>
      </c>
      <c r="B296" s="26">
        <v>1.7929999999999999</v>
      </c>
      <c r="C296" s="12">
        <v>7.66</v>
      </c>
      <c r="D296" s="12">
        <f t="shared" si="5"/>
        <v>10.114762989403236</v>
      </c>
    </row>
    <row r="297" spans="1:4">
      <c r="A297" s="13">
        <v>37377</v>
      </c>
      <c r="B297" s="26">
        <v>1.7949999999999999</v>
      </c>
      <c r="C297" s="12">
        <v>8.5399999999999991</v>
      </c>
      <c r="D297" s="12">
        <f t="shared" si="5"/>
        <v>11.26420766573816</v>
      </c>
    </row>
    <row r="298" spans="1:4">
      <c r="A298" s="13">
        <v>37408</v>
      </c>
      <c r="B298" s="26">
        <v>1.796</v>
      </c>
      <c r="C298" s="12">
        <v>9.58</v>
      </c>
      <c r="D298" s="12">
        <f t="shared" si="5"/>
        <v>12.628925679287304</v>
      </c>
    </row>
    <row r="299" spans="1:4">
      <c r="A299" s="13">
        <v>37438</v>
      </c>
      <c r="B299" s="26">
        <v>1.8</v>
      </c>
      <c r="C299" s="12">
        <v>10.31</v>
      </c>
      <c r="D299" s="12">
        <f t="shared" si="5"/>
        <v>13.5610523</v>
      </c>
    </row>
    <row r="300" spans="1:4">
      <c r="A300" s="13">
        <v>37469</v>
      </c>
      <c r="B300" s="26">
        <v>1.8049999999999999</v>
      </c>
      <c r="C300" s="12">
        <v>10.44</v>
      </c>
      <c r="D300" s="12">
        <f t="shared" si="5"/>
        <v>13.69400629362881</v>
      </c>
    </row>
    <row r="301" spans="1:4">
      <c r="A301" s="13">
        <v>37500</v>
      </c>
      <c r="B301" s="26">
        <v>1.8080000000000001</v>
      </c>
      <c r="C301" s="12">
        <v>10.23</v>
      </c>
      <c r="D301" s="12">
        <f t="shared" si="5"/>
        <v>13.396286847345133</v>
      </c>
    </row>
    <row r="302" spans="1:4">
      <c r="A302" s="13">
        <v>37530</v>
      </c>
      <c r="B302" s="26">
        <v>1.8120000000000001</v>
      </c>
      <c r="C302" s="12">
        <v>8.61</v>
      </c>
      <c r="D302" s="12">
        <f t="shared" si="5"/>
        <v>11.249991357615894</v>
      </c>
    </row>
    <row r="303" spans="1:4">
      <c r="A303" s="13">
        <v>37561</v>
      </c>
      <c r="B303" s="26">
        <v>1.8149999999999999</v>
      </c>
      <c r="C303" s="12">
        <v>7.99</v>
      </c>
      <c r="D303" s="12">
        <f t="shared" si="5"/>
        <v>10.422631438016529</v>
      </c>
    </row>
    <row r="304" spans="1:4">
      <c r="A304" s="13">
        <v>37591</v>
      </c>
      <c r="B304" s="26">
        <v>1.8180000000000001</v>
      </c>
      <c r="C304" s="12">
        <v>7.87</v>
      </c>
      <c r="D304" s="12">
        <f t="shared" si="5"/>
        <v>10.249155544554457</v>
      </c>
    </row>
    <row r="305" spans="1:4">
      <c r="A305" s="13">
        <v>37622</v>
      </c>
      <c r="B305" s="26">
        <v>1.8260000000000001</v>
      </c>
      <c r="C305" s="12">
        <v>8.18</v>
      </c>
      <c r="D305" s="12">
        <f t="shared" si="5"/>
        <v>10.606198751369112</v>
      </c>
    </row>
    <row r="306" spans="1:4">
      <c r="A306" s="13">
        <v>37653</v>
      </c>
      <c r="B306" s="26">
        <v>1.8360000000000001</v>
      </c>
      <c r="C306" s="12">
        <v>8.58</v>
      </c>
      <c r="D306" s="12">
        <f t="shared" si="5"/>
        <v>11.064246470588236</v>
      </c>
    </row>
    <row r="307" spans="1:4">
      <c r="A307" s="13">
        <v>37681</v>
      </c>
      <c r="B307" s="26">
        <v>1.839</v>
      </c>
      <c r="C307" s="12">
        <v>9.77</v>
      </c>
      <c r="D307" s="12">
        <f t="shared" si="5"/>
        <v>12.578245448613377</v>
      </c>
    </row>
    <row r="308" spans="1:4">
      <c r="A308" s="13">
        <v>37712</v>
      </c>
      <c r="B308" s="26">
        <v>1.8320000000000001</v>
      </c>
      <c r="C308" s="12">
        <v>10.18</v>
      </c>
      <c r="D308" s="12">
        <f t="shared" si="5"/>
        <v>13.156171899563319</v>
      </c>
    </row>
    <row r="309" spans="1:4">
      <c r="A309" s="13">
        <v>37742</v>
      </c>
      <c r="B309" s="26">
        <v>1.829</v>
      </c>
      <c r="C309" s="12">
        <v>10.79</v>
      </c>
      <c r="D309" s="12">
        <f t="shared" si="5"/>
        <v>13.9673806779661</v>
      </c>
    </row>
    <row r="310" spans="1:4">
      <c r="A310" s="13">
        <v>37773</v>
      </c>
      <c r="B310" s="26">
        <v>1.831</v>
      </c>
      <c r="C310" s="12">
        <v>12.08</v>
      </c>
      <c r="D310" s="12">
        <f t="shared" si="5"/>
        <v>15.620172321135993</v>
      </c>
    </row>
    <row r="311" spans="1:4">
      <c r="A311" s="13">
        <v>37803</v>
      </c>
      <c r="B311" s="26">
        <v>1.837</v>
      </c>
      <c r="C311" s="12">
        <v>12.75</v>
      </c>
      <c r="D311" s="12">
        <f t="shared" si="5"/>
        <v>16.43267474142624</v>
      </c>
    </row>
    <row r="312" spans="1:4">
      <c r="A312" s="13">
        <v>37834</v>
      </c>
      <c r="B312" s="26">
        <v>1.845</v>
      </c>
      <c r="C312" s="12">
        <v>12.84</v>
      </c>
      <c r="D312" s="12">
        <f t="shared" si="5"/>
        <v>16.476914341463413</v>
      </c>
    </row>
    <row r="313" spans="1:4">
      <c r="A313" s="13">
        <v>37865</v>
      </c>
      <c r="B313" s="26">
        <v>1.851</v>
      </c>
      <c r="C313" s="12">
        <v>12.31</v>
      </c>
      <c r="D313" s="12">
        <f t="shared" si="5"/>
        <v>15.745587325769854</v>
      </c>
    </row>
    <row r="314" spans="1:4">
      <c r="A314" s="13">
        <v>37895</v>
      </c>
      <c r="B314" s="26">
        <v>1.849</v>
      </c>
      <c r="C314" s="12">
        <v>10.64</v>
      </c>
      <c r="D314" s="12">
        <f t="shared" si="5"/>
        <v>13.624229399675501</v>
      </c>
    </row>
    <row r="315" spans="1:4">
      <c r="A315" s="13">
        <v>37926</v>
      </c>
      <c r="B315" s="26">
        <v>1.85</v>
      </c>
      <c r="C315" s="12">
        <v>9.77</v>
      </c>
      <c r="D315" s="12">
        <f t="shared" si="5"/>
        <v>12.503455881081079</v>
      </c>
    </row>
    <row r="316" spans="1:4">
      <c r="A316" s="13">
        <v>37956</v>
      </c>
      <c r="B316" s="26">
        <v>1.855</v>
      </c>
      <c r="C316" s="12">
        <v>9.51</v>
      </c>
      <c r="D316" s="12">
        <f t="shared" si="5"/>
        <v>12.137907784366577</v>
      </c>
    </row>
    <row r="317" spans="1:4">
      <c r="A317" s="13">
        <v>37987</v>
      </c>
      <c r="B317" s="26">
        <v>1.863</v>
      </c>
      <c r="C317" s="12">
        <v>9.7100000000000009</v>
      </c>
      <c r="D317" s="12">
        <f t="shared" si="5"/>
        <v>12.33995584541063</v>
      </c>
    </row>
    <row r="318" spans="1:4">
      <c r="A318" s="13">
        <v>38018</v>
      </c>
      <c r="B318" s="26">
        <v>1.867</v>
      </c>
      <c r="C318" s="12">
        <v>9.85</v>
      </c>
      <c r="D318" s="12">
        <f t="shared" si="5"/>
        <v>12.491055650776646</v>
      </c>
    </row>
    <row r="319" spans="1:4">
      <c r="A319" s="13">
        <v>38047</v>
      </c>
      <c r="B319" s="26">
        <v>1.871</v>
      </c>
      <c r="C319" s="12">
        <v>10.029999999999999</v>
      </c>
      <c r="D319" s="12">
        <f t="shared" si="5"/>
        <v>12.692126039551042</v>
      </c>
    </row>
    <row r="320" spans="1:4">
      <c r="A320" s="13">
        <v>38078</v>
      </c>
      <c r="B320" s="26">
        <v>1.8740000000000001</v>
      </c>
      <c r="C320" s="12">
        <v>10.54</v>
      </c>
      <c r="D320" s="12">
        <f t="shared" si="5"/>
        <v>13.316137011739592</v>
      </c>
    </row>
    <row r="321" spans="1:4">
      <c r="A321" s="13">
        <v>38108</v>
      </c>
      <c r="B321" s="26">
        <v>1.8819999999999999</v>
      </c>
      <c r="C321" s="12">
        <v>11.63</v>
      </c>
      <c r="D321" s="12">
        <f t="shared" si="5"/>
        <v>14.630774824654624</v>
      </c>
    </row>
    <row r="322" spans="1:4">
      <c r="A322" s="13">
        <v>38139</v>
      </c>
      <c r="B322" s="26">
        <v>1.889</v>
      </c>
      <c r="C322" s="12">
        <v>13.08</v>
      </c>
      <c r="D322" s="12">
        <f t="shared" si="5"/>
        <v>16.393927750132345</v>
      </c>
    </row>
    <row r="323" spans="1:4">
      <c r="A323" s="13">
        <v>38169</v>
      </c>
      <c r="B323" s="26">
        <v>1.891</v>
      </c>
      <c r="C323" s="12">
        <v>13.54</v>
      </c>
      <c r="D323" s="12">
        <f t="shared" si="5"/>
        <v>16.952523934426228</v>
      </c>
    </row>
    <row r="324" spans="1:4">
      <c r="A324" s="13">
        <v>38200</v>
      </c>
      <c r="B324" s="26">
        <v>1.8919999999999999</v>
      </c>
      <c r="C324" s="12">
        <v>13.74</v>
      </c>
      <c r="D324" s="12">
        <f t="shared" si="5"/>
        <v>17.193838033826641</v>
      </c>
    </row>
    <row r="325" spans="1:4">
      <c r="A325" s="13">
        <v>38231</v>
      </c>
      <c r="B325" s="26">
        <v>1.8979999999999999</v>
      </c>
      <c r="C325" s="12">
        <v>13.31</v>
      </c>
      <c r="D325" s="12">
        <f t="shared" si="5"/>
        <v>16.603095964172816</v>
      </c>
    </row>
    <row r="326" spans="1:4">
      <c r="A326" s="13">
        <v>38261</v>
      </c>
      <c r="B326" s="26">
        <v>1.9079999999999999</v>
      </c>
      <c r="C326" s="12">
        <v>11.69</v>
      </c>
      <c r="D326" s="12">
        <f t="shared" si="5"/>
        <v>14.505856320754718</v>
      </c>
    </row>
    <row r="327" spans="1:4">
      <c r="A327" s="13">
        <v>38292</v>
      </c>
      <c r="B327" s="26">
        <v>1.917</v>
      </c>
      <c r="C327" s="12">
        <v>11.44</v>
      </c>
      <c r="D327" s="12">
        <f t="shared" si="5"/>
        <v>14.128990798122064</v>
      </c>
    </row>
    <row r="328" spans="1:4">
      <c r="A328" s="13">
        <v>38322</v>
      </c>
      <c r="B328" s="26">
        <v>1.917</v>
      </c>
      <c r="C328" s="12">
        <v>11.09</v>
      </c>
      <c r="D328" s="12">
        <f t="shared" si="5"/>
        <v>13.696722723004696</v>
      </c>
    </row>
    <row r="329" spans="1:4">
      <c r="A329" s="13">
        <v>38353</v>
      </c>
      <c r="B329" s="26">
        <v>1.9159999999999999</v>
      </c>
      <c r="C329" s="12">
        <v>10.9</v>
      </c>
      <c r="D329" s="12">
        <f t="shared" si="5"/>
        <v>13.469089039665972</v>
      </c>
    </row>
    <row r="330" spans="1:4">
      <c r="A330" s="13">
        <v>38384</v>
      </c>
      <c r="B330" s="26">
        <v>1.9239999999999999</v>
      </c>
      <c r="C330" s="12">
        <v>10.87</v>
      </c>
      <c r="D330" s="12">
        <f t="shared" si="5"/>
        <v>13.376167765072765</v>
      </c>
    </row>
    <row r="331" spans="1:4">
      <c r="A331" s="13">
        <v>38412</v>
      </c>
      <c r="B331" s="26">
        <v>1.931</v>
      </c>
      <c r="C331" s="12">
        <v>10.84</v>
      </c>
      <c r="D331" s="12">
        <f t="shared" si="5"/>
        <v>13.290895370274468</v>
      </c>
    </row>
    <row r="332" spans="1:4">
      <c r="A332" s="13">
        <v>38443</v>
      </c>
      <c r="B332" s="26">
        <v>1.9370000000000001</v>
      </c>
      <c r="C332" s="12">
        <v>11.88</v>
      </c>
      <c r="D332" s="12">
        <f t="shared" si="5"/>
        <v>14.52091725348477</v>
      </c>
    </row>
    <row r="333" spans="1:4">
      <c r="A333" s="13">
        <v>38473</v>
      </c>
      <c r="B333" s="26">
        <v>1.9359999999999999</v>
      </c>
      <c r="C333" s="12">
        <v>12.74</v>
      </c>
      <c r="D333" s="12">
        <f t="shared" si="5"/>
        <v>15.580138202479338</v>
      </c>
    </row>
    <row r="334" spans="1:4">
      <c r="A334" s="13">
        <v>38504</v>
      </c>
      <c r="B334" s="26">
        <v>1.9370000000000001</v>
      </c>
      <c r="C334" s="12">
        <v>13.79</v>
      </c>
      <c r="D334" s="12">
        <f t="shared" si="5"/>
        <v>16.855509168817761</v>
      </c>
    </row>
    <row r="335" spans="1:4">
      <c r="A335" s="13">
        <v>38534</v>
      </c>
      <c r="B335" s="26">
        <v>1.9490000000000001</v>
      </c>
      <c r="C335" s="12">
        <v>14.86</v>
      </c>
      <c r="D335" s="12">
        <f t="shared" si="5"/>
        <v>18.051537629553614</v>
      </c>
    </row>
    <row r="336" spans="1:4">
      <c r="A336" s="13">
        <v>38565</v>
      </c>
      <c r="B336" s="26">
        <v>1.9610000000000001</v>
      </c>
      <c r="C336" s="12">
        <v>15.51</v>
      </c>
      <c r="D336" s="12">
        <f t="shared" si="5"/>
        <v>18.725845456399796</v>
      </c>
    </row>
    <row r="337" spans="1:4">
      <c r="A337" s="13">
        <v>38596</v>
      </c>
      <c r="B337" s="26">
        <v>1.988</v>
      </c>
      <c r="C337" s="12">
        <v>16.559999999999999</v>
      </c>
      <c r="D337" s="12">
        <f t="shared" si="5"/>
        <v>19.72201038229376</v>
      </c>
    </row>
    <row r="338" spans="1:4">
      <c r="A338" s="13">
        <v>38626</v>
      </c>
      <c r="B338" s="26">
        <v>1.9910000000000001</v>
      </c>
      <c r="C338" s="12">
        <v>16.440000000000001</v>
      </c>
      <c r="D338" s="12">
        <f t="shared" si="5"/>
        <v>19.549595861376194</v>
      </c>
    </row>
    <row r="339" spans="1:4">
      <c r="A339" s="13">
        <v>38657</v>
      </c>
      <c r="B339" s="26">
        <v>1.9810000000000001</v>
      </c>
      <c r="C339" s="12">
        <v>15.64</v>
      </c>
      <c r="D339" s="12">
        <f t="shared" si="5"/>
        <v>18.692160605754669</v>
      </c>
    </row>
    <row r="340" spans="1:4">
      <c r="A340" s="13">
        <v>38687</v>
      </c>
      <c r="B340" s="26">
        <v>1.9810000000000001</v>
      </c>
      <c r="C340" s="12">
        <v>14.6</v>
      </c>
      <c r="D340" s="12">
        <f t="shared" si="5"/>
        <v>17.449203634528015</v>
      </c>
    </row>
    <row r="341" spans="1:4">
      <c r="A341" s="13">
        <v>38718</v>
      </c>
      <c r="B341" s="26">
        <v>1.9930000000000001</v>
      </c>
      <c r="C341" s="12">
        <v>14.92</v>
      </c>
      <c r="D341" s="12">
        <f t="shared" si="5"/>
        <v>17.72428624184646</v>
      </c>
    </row>
    <row r="342" spans="1:4">
      <c r="A342" s="13">
        <v>38749</v>
      </c>
      <c r="B342" s="26">
        <v>1.994</v>
      </c>
      <c r="C342" s="12">
        <v>13.98</v>
      </c>
      <c r="D342" s="12">
        <f t="shared" si="5"/>
        <v>16.599279899699095</v>
      </c>
    </row>
    <row r="343" spans="1:4">
      <c r="A343" s="13">
        <v>38777</v>
      </c>
      <c r="B343" s="26">
        <v>1.9970000000000001</v>
      </c>
      <c r="C343" s="12">
        <v>13.17</v>
      </c>
      <c r="D343" s="12">
        <f t="shared" si="5"/>
        <v>15.614027531296944</v>
      </c>
    </row>
    <row r="344" spans="1:4">
      <c r="A344" s="13">
        <v>38808</v>
      </c>
      <c r="B344" s="26">
        <v>2.0070000000000001</v>
      </c>
      <c r="C344" s="12">
        <v>13.27</v>
      </c>
      <c r="D344" s="12">
        <f t="shared" si="5"/>
        <v>15.654196502242151</v>
      </c>
    </row>
    <row r="345" spans="1:4">
      <c r="A345" s="13">
        <v>38838</v>
      </c>
      <c r="B345" s="26">
        <v>2.0129999999999999</v>
      </c>
      <c r="C345" s="12">
        <v>14.41</v>
      </c>
      <c r="D345" s="12">
        <f t="shared" si="5"/>
        <v>16.948350491803279</v>
      </c>
    </row>
    <row r="346" spans="1:4">
      <c r="A346" s="13">
        <v>38869</v>
      </c>
      <c r="B346" s="26">
        <v>2.0179999999999998</v>
      </c>
      <c r="C346" s="12">
        <v>15.07</v>
      </c>
      <c r="D346" s="12">
        <f t="shared" si="5"/>
        <v>17.680694539147673</v>
      </c>
    </row>
    <row r="347" spans="1:4">
      <c r="A347" s="13">
        <v>38899</v>
      </c>
      <c r="B347" s="26">
        <v>2.0289999999999999</v>
      </c>
      <c r="C347" s="12">
        <v>15.72</v>
      </c>
      <c r="D347" s="12">
        <f t="shared" si="5"/>
        <v>18.343310832922626</v>
      </c>
    </row>
    <row r="348" spans="1:4">
      <c r="A348" s="13">
        <v>38930</v>
      </c>
      <c r="B348" s="26">
        <v>2.0379999999999998</v>
      </c>
      <c r="C348" s="12">
        <v>16.18</v>
      </c>
      <c r="D348" s="12">
        <f t="shared" si="5"/>
        <v>18.796698194308146</v>
      </c>
    </row>
    <row r="349" spans="1:4">
      <c r="A349" s="13">
        <v>38961</v>
      </c>
      <c r="B349" s="26">
        <v>2.028</v>
      </c>
      <c r="C349" s="12">
        <v>15.71</v>
      </c>
      <c r="D349" s="12">
        <f t="shared" ref="D349:D412" si="6">C349*$B$473/B349</f>
        <v>18.340681331360948</v>
      </c>
    </row>
    <row r="350" spans="1:4">
      <c r="A350" s="13">
        <v>38991</v>
      </c>
      <c r="B350" s="26">
        <v>2.0190000000000001</v>
      </c>
      <c r="C350" s="12">
        <v>12.51</v>
      </c>
      <c r="D350" s="12">
        <f t="shared" si="6"/>
        <v>14.669936077265973</v>
      </c>
    </row>
    <row r="351" spans="1:4">
      <c r="A351" s="13">
        <v>39022</v>
      </c>
      <c r="B351" s="26">
        <v>2.02</v>
      </c>
      <c r="C351" s="12">
        <v>12.45</v>
      </c>
      <c r="D351" s="12">
        <f t="shared" si="6"/>
        <v>14.592349158415841</v>
      </c>
    </row>
    <row r="352" spans="1:4">
      <c r="A352" s="13">
        <v>39052</v>
      </c>
      <c r="B352" s="26">
        <v>2.0310000000000001</v>
      </c>
      <c r="C352" s="12">
        <v>12.53</v>
      </c>
      <c r="D352" s="12">
        <f t="shared" si="6"/>
        <v>14.606574505169865</v>
      </c>
    </row>
    <row r="353" spans="1:4">
      <c r="A353" s="13">
        <v>39083</v>
      </c>
      <c r="B353" s="26">
        <v>2.03437</v>
      </c>
      <c r="C353" s="12">
        <v>12.17</v>
      </c>
      <c r="D353" s="12">
        <f t="shared" si="6"/>
        <v>14.163411267370243</v>
      </c>
    </row>
    <row r="354" spans="1:4">
      <c r="A354" s="13">
        <v>39114</v>
      </c>
      <c r="B354" s="26">
        <v>2.0422600000000002</v>
      </c>
      <c r="C354" s="12">
        <v>12.13</v>
      </c>
      <c r="D354" s="12">
        <f t="shared" si="6"/>
        <v>14.062320772085826</v>
      </c>
    </row>
    <row r="355" spans="1:4">
      <c r="A355" s="13">
        <v>39142</v>
      </c>
      <c r="B355" s="26">
        <v>2.05288</v>
      </c>
      <c r="C355" s="12">
        <v>12.81</v>
      </c>
      <c r="D355" s="12">
        <f t="shared" si="6"/>
        <v>14.773819775145162</v>
      </c>
    </row>
    <row r="356" spans="1:4">
      <c r="A356" s="13">
        <v>39173</v>
      </c>
      <c r="B356" s="26">
        <v>2.05904</v>
      </c>
      <c r="C356" s="12">
        <v>13.31</v>
      </c>
      <c r="D356" s="12">
        <f t="shared" si="6"/>
        <v>15.304547818400808</v>
      </c>
    </row>
    <row r="357" spans="1:4">
      <c r="A357" s="13">
        <v>39203</v>
      </c>
      <c r="B357" s="26">
        <v>2.0675500000000002</v>
      </c>
      <c r="C357" s="12">
        <v>14.69</v>
      </c>
      <c r="D357" s="12">
        <f t="shared" si="6"/>
        <v>16.821820928151677</v>
      </c>
    </row>
    <row r="358" spans="1:4">
      <c r="A358" s="13">
        <v>39234</v>
      </c>
      <c r="B358" s="26">
        <v>2.0723400000000001</v>
      </c>
      <c r="C358" s="12">
        <v>16.28</v>
      </c>
      <c r="D358" s="12">
        <f t="shared" si="6"/>
        <v>18.599472248762268</v>
      </c>
    </row>
    <row r="359" spans="1:4">
      <c r="A359" s="13">
        <v>39264</v>
      </c>
      <c r="B359" s="26">
        <v>2.0760299999999998</v>
      </c>
      <c r="C359" s="12">
        <v>16.71</v>
      </c>
      <c r="D359" s="12">
        <f t="shared" si="6"/>
        <v>19.056803485498769</v>
      </c>
    </row>
    <row r="360" spans="1:4">
      <c r="A360" s="13">
        <v>39295</v>
      </c>
      <c r="B360" s="26">
        <v>2.07667</v>
      </c>
      <c r="C360" s="12">
        <v>16.71</v>
      </c>
      <c r="D360" s="12">
        <f t="shared" si="6"/>
        <v>19.050930451154976</v>
      </c>
    </row>
    <row r="361" spans="1:4">
      <c r="A361" s="13">
        <v>39326</v>
      </c>
      <c r="B361" s="26">
        <v>2.0854699999999999</v>
      </c>
      <c r="C361" s="12">
        <v>16.03</v>
      </c>
      <c r="D361" s="12">
        <f t="shared" si="6"/>
        <v>18.198550839858644</v>
      </c>
    </row>
    <row r="362" spans="1:4">
      <c r="A362" s="13">
        <v>39356</v>
      </c>
      <c r="B362" s="26">
        <v>2.0918999999999999</v>
      </c>
      <c r="C362" s="12">
        <v>14.57</v>
      </c>
      <c r="D362" s="12">
        <f t="shared" si="6"/>
        <v>16.490197705435254</v>
      </c>
    </row>
    <row r="363" spans="1:4">
      <c r="A363" s="13">
        <v>39387</v>
      </c>
      <c r="B363" s="26">
        <v>2.1083400000000001</v>
      </c>
      <c r="C363" s="12">
        <v>13.04</v>
      </c>
      <c r="D363" s="12">
        <f t="shared" si="6"/>
        <v>14.643475796123962</v>
      </c>
    </row>
    <row r="364" spans="1:4">
      <c r="A364" s="13">
        <v>39417</v>
      </c>
      <c r="B364" s="26">
        <v>2.1144500000000002</v>
      </c>
      <c r="C364" s="12">
        <v>12.34</v>
      </c>
      <c r="D364" s="12">
        <f t="shared" si="6"/>
        <v>13.81735674052354</v>
      </c>
    </row>
    <row r="365" spans="1:4">
      <c r="A365" s="13">
        <v>39448</v>
      </c>
      <c r="B365" s="26">
        <v>2.12174</v>
      </c>
      <c r="C365" s="12">
        <v>12.24</v>
      </c>
      <c r="D365" s="12">
        <f t="shared" si="6"/>
        <v>13.658294871190627</v>
      </c>
    </row>
    <row r="366" spans="1:4">
      <c r="A366" s="13">
        <v>39479</v>
      </c>
      <c r="B366" s="26">
        <v>2.1268699999999998</v>
      </c>
      <c r="C366" s="12">
        <v>12.58</v>
      </c>
      <c r="D366" s="12">
        <f t="shared" si="6"/>
        <v>14.00383310686596</v>
      </c>
    </row>
    <row r="367" spans="1:4">
      <c r="A367" s="13">
        <v>39508</v>
      </c>
      <c r="B367" s="26">
        <v>2.1344799999999999</v>
      </c>
      <c r="C367" s="12">
        <v>13.13</v>
      </c>
      <c r="D367" s="12">
        <f t="shared" si="6"/>
        <v>14.563973061354522</v>
      </c>
    </row>
    <row r="368" spans="1:4">
      <c r="A368" s="13">
        <v>39539</v>
      </c>
      <c r="B368" s="26">
        <v>2.1394199999999999</v>
      </c>
      <c r="C368" s="12">
        <v>14.49</v>
      </c>
      <c r="D368" s="12">
        <f t="shared" si="6"/>
        <v>16.035391395798861</v>
      </c>
    </row>
    <row r="369" spans="1:4">
      <c r="A369" s="13">
        <v>39569</v>
      </c>
      <c r="B369" s="26">
        <v>2.1520800000000002</v>
      </c>
      <c r="C369" s="12">
        <v>16.329999999999998</v>
      </c>
      <c r="D369" s="12">
        <f t="shared" si="6"/>
        <v>17.965321930411505</v>
      </c>
    </row>
    <row r="370" spans="1:4">
      <c r="A370" s="13">
        <v>39600</v>
      </c>
      <c r="B370" s="26">
        <v>2.1746300000000001</v>
      </c>
      <c r="C370" s="12">
        <v>18.91</v>
      </c>
      <c r="D370" s="12">
        <f t="shared" si="6"/>
        <v>20.587963258117473</v>
      </c>
    </row>
    <row r="371" spans="1:4">
      <c r="A371" s="13">
        <v>39630</v>
      </c>
      <c r="B371" s="26">
        <v>2.1901600000000001</v>
      </c>
      <c r="C371" s="12">
        <v>20.77</v>
      </c>
      <c r="D371" s="12">
        <f t="shared" si="6"/>
        <v>22.452664362421007</v>
      </c>
    </row>
    <row r="372" spans="1:4">
      <c r="A372" s="13">
        <v>39661</v>
      </c>
      <c r="B372" s="26">
        <v>2.1869000000000001</v>
      </c>
      <c r="C372" s="12">
        <v>20.170000000000002</v>
      </c>
      <c r="D372" s="12">
        <f t="shared" si="6"/>
        <v>21.836559047052909</v>
      </c>
    </row>
    <row r="373" spans="1:4">
      <c r="A373" s="13">
        <v>39692</v>
      </c>
      <c r="B373" s="26">
        <v>2.1887699999999999</v>
      </c>
      <c r="C373" s="12">
        <v>18.41</v>
      </c>
      <c r="D373" s="12">
        <f t="shared" si="6"/>
        <v>19.914109540975069</v>
      </c>
    </row>
    <row r="374" spans="1:4">
      <c r="A374" s="13">
        <v>39722</v>
      </c>
      <c r="B374" s="26">
        <v>2.16995</v>
      </c>
      <c r="C374" s="12">
        <v>15.45</v>
      </c>
      <c r="D374" s="12">
        <f t="shared" si="6"/>
        <v>16.857221272379544</v>
      </c>
    </row>
    <row r="375" spans="1:4">
      <c r="A375" s="13">
        <v>39753</v>
      </c>
      <c r="B375" s="26">
        <v>2.1315300000000001</v>
      </c>
      <c r="C375" s="12">
        <v>13.8</v>
      </c>
      <c r="D375" s="12">
        <f t="shared" si="6"/>
        <v>15.328330917228469</v>
      </c>
    </row>
    <row r="376" spans="1:4">
      <c r="A376" s="13">
        <v>39783</v>
      </c>
      <c r="B376" s="26">
        <v>2.1139800000000002</v>
      </c>
      <c r="C376" s="12">
        <v>12.84</v>
      </c>
      <c r="D376" s="12">
        <f t="shared" si="6"/>
        <v>14.380413703062468</v>
      </c>
    </row>
    <row r="377" spans="1:4">
      <c r="A377" s="13">
        <v>39814</v>
      </c>
      <c r="B377" s="26">
        <v>2.1193300000000002</v>
      </c>
      <c r="C377" s="12">
        <v>12.49</v>
      </c>
      <c r="D377" s="12">
        <f t="shared" si="6"/>
        <v>13.953112096747557</v>
      </c>
    </row>
    <row r="378" spans="1:4">
      <c r="A378" s="13">
        <v>39845</v>
      </c>
      <c r="B378" s="26">
        <v>2.1270500000000001</v>
      </c>
      <c r="C378" s="12">
        <v>12.26</v>
      </c>
      <c r="D378" s="12">
        <f t="shared" si="6"/>
        <v>13.646459857549186</v>
      </c>
    </row>
    <row r="379" spans="1:4">
      <c r="A379" s="13">
        <v>39873</v>
      </c>
      <c r="B379" s="26">
        <v>2.1249500000000001</v>
      </c>
      <c r="C379" s="12">
        <v>11.98</v>
      </c>
      <c r="D379" s="12">
        <f t="shared" si="6"/>
        <v>13.347973420551071</v>
      </c>
    </row>
    <row r="380" spans="1:4">
      <c r="A380" s="13">
        <v>39904</v>
      </c>
      <c r="B380" s="26">
        <v>2.1270899999999999</v>
      </c>
      <c r="C380" s="12">
        <v>11.68</v>
      </c>
      <c r="D380" s="12">
        <f t="shared" si="6"/>
        <v>13.000624289522305</v>
      </c>
    </row>
    <row r="381" spans="1:4">
      <c r="A381" s="13">
        <v>39934</v>
      </c>
      <c r="B381" s="26">
        <v>2.13022</v>
      </c>
      <c r="C381" s="12">
        <v>12.86</v>
      </c>
      <c r="D381" s="12">
        <f t="shared" si="6"/>
        <v>14.293011444827295</v>
      </c>
    </row>
    <row r="382" spans="1:4">
      <c r="A382" s="13">
        <v>39965</v>
      </c>
      <c r="B382" s="26">
        <v>2.1478999999999999</v>
      </c>
      <c r="C382" s="12">
        <v>14.26</v>
      </c>
      <c r="D382" s="12">
        <f t="shared" si="6"/>
        <v>15.718557865822433</v>
      </c>
    </row>
    <row r="383" spans="1:4">
      <c r="A383" s="13">
        <v>39995</v>
      </c>
      <c r="B383" s="26">
        <v>2.1472600000000002</v>
      </c>
      <c r="C383" s="12">
        <v>15.27</v>
      </c>
      <c r="D383" s="12">
        <f t="shared" si="6"/>
        <v>16.836880666523847</v>
      </c>
    </row>
    <row r="384" spans="1:4">
      <c r="A384" s="13">
        <v>40026</v>
      </c>
      <c r="B384" s="26">
        <v>2.1544500000000002</v>
      </c>
      <c r="C384" s="12">
        <v>15.61</v>
      </c>
      <c r="D384" s="12">
        <f t="shared" si="6"/>
        <v>17.154328176564782</v>
      </c>
    </row>
    <row r="385" spans="1:4">
      <c r="A385" s="13">
        <v>40057</v>
      </c>
      <c r="B385" s="26">
        <v>2.1586099999999999</v>
      </c>
      <c r="C385" s="12">
        <v>14.8</v>
      </c>
      <c r="D385" s="12">
        <f t="shared" si="6"/>
        <v>16.232849472577261</v>
      </c>
    </row>
    <row r="386" spans="1:4">
      <c r="A386" s="13">
        <v>40087</v>
      </c>
      <c r="B386" s="26">
        <v>2.1650900000000002</v>
      </c>
      <c r="C386" s="12">
        <v>11.78</v>
      </c>
      <c r="D386" s="12">
        <f t="shared" si="6"/>
        <v>12.881800442475832</v>
      </c>
    </row>
    <row r="387" spans="1:4">
      <c r="A387" s="13">
        <v>40118</v>
      </c>
      <c r="B387" s="26">
        <v>2.1723400000000002</v>
      </c>
      <c r="C387" s="12">
        <v>11.48</v>
      </c>
      <c r="D387" s="12">
        <f t="shared" si="6"/>
        <v>12.511843965493432</v>
      </c>
    </row>
    <row r="388" spans="1:4">
      <c r="A388" s="13">
        <v>40148</v>
      </c>
      <c r="B388" s="26">
        <v>2.17347</v>
      </c>
      <c r="C388" s="12">
        <v>10.42</v>
      </c>
      <c r="D388" s="12">
        <f t="shared" si="6"/>
        <v>11.350664826291599</v>
      </c>
    </row>
    <row r="389" spans="1:4">
      <c r="A389" s="13">
        <v>40179</v>
      </c>
      <c r="B389" s="26">
        <v>2.1746599999999998</v>
      </c>
      <c r="C389" s="12">
        <v>10.56</v>
      </c>
      <c r="D389" s="12">
        <f t="shared" si="6"/>
        <v>11.49687428839451</v>
      </c>
    </row>
    <row r="390" spans="1:4">
      <c r="A390" s="13">
        <v>40210</v>
      </c>
      <c r="B390" s="26">
        <v>2.1725099999999999</v>
      </c>
      <c r="C390" s="12">
        <v>10.69</v>
      </c>
      <c r="D390" s="12">
        <f t="shared" si="6"/>
        <v>11.649925597580678</v>
      </c>
    </row>
    <row r="391" spans="1:4">
      <c r="A391" s="13">
        <v>40238</v>
      </c>
      <c r="B391" s="26">
        <v>2.1730499999999999</v>
      </c>
      <c r="C391" s="12">
        <v>10.99</v>
      </c>
      <c r="D391" s="12">
        <f t="shared" si="6"/>
        <v>11.973888341271486</v>
      </c>
    </row>
    <row r="392" spans="1:4">
      <c r="A392" s="13">
        <v>40269</v>
      </c>
      <c r="B392" s="26">
        <v>2.1737600000000001</v>
      </c>
      <c r="C392" s="12">
        <v>11.97</v>
      </c>
      <c r="D392" s="12">
        <f t="shared" si="6"/>
        <v>13.03736391321949</v>
      </c>
    </row>
    <row r="393" spans="1:4">
      <c r="A393" s="13">
        <v>40299</v>
      </c>
      <c r="B393" s="26">
        <v>2.17299</v>
      </c>
      <c r="C393" s="12">
        <v>13.12</v>
      </c>
      <c r="D393" s="12">
        <f t="shared" si="6"/>
        <v>14.294972954316403</v>
      </c>
    </row>
    <row r="394" spans="1:4">
      <c r="A394" s="13">
        <v>40330</v>
      </c>
      <c r="B394" s="26">
        <v>2.1728499999999999</v>
      </c>
      <c r="C394" s="12">
        <v>14.86</v>
      </c>
      <c r="D394" s="12">
        <f t="shared" si="6"/>
        <v>16.191843357801964</v>
      </c>
    </row>
    <row r="395" spans="1:4">
      <c r="A395" s="13">
        <v>40360</v>
      </c>
      <c r="B395" s="26">
        <v>2.1767699999999999</v>
      </c>
      <c r="C395" s="12">
        <v>16.21</v>
      </c>
      <c r="D395" s="12">
        <f t="shared" si="6"/>
        <v>17.631030719828004</v>
      </c>
    </row>
    <row r="396" spans="1:4">
      <c r="A396" s="13">
        <v>40391</v>
      </c>
      <c r="B396" s="26">
        <v>2.1801200000000001</v>
      </c>
      <c r="C396" s="12">
        <v>16.649999999999999</v>
      </c>
      <c r="D396" s="12">
        <f t="shared" si="6"/>
        <v>18.081775360989301</v>
      </c>
    </row>
    <row r="397" spans="1:4">
      <c r="A397" s="13">
        <v>40422</v>
      </c>
      <c r="B397" s="26">
        <v>2.1828099999999999</v>
      </c>
      <c r="C397" s="12">
        <v>15.63</v>
      </c>
      <c r="D397" s="12">
        <f t="shared" si="6"/>
        <v>16.953144900380703</v>
      </c>
    </row>
    <row r="398" spans="1:4">
      <c r="A398" s="13">
        <v>40452</v>
      </c>
      <c r="B398" s="26">
        <v>2.1902400000000002</v>
      </c>
      <c r="C398" s="12">
        <v>13.37</v>
      </c>
      <c r="D398" s="12">
        <f t="shared" si="6"/>
        <v>14.452631574621957</v>
      </c>
    </row>
    <row r="399" spans="1:4">
      <c r="A399" s="13">
        <v>40483</v>
      </c>
      <c r="B399" s="26">
        <v>2.1954400000000001</v>
      </c>
      <c r="C399" s="12">
        <v>10.89</v>
      </c>
      <c r="D399" s="12">
        <f t="shared" si="6"/>
        <v>11.743932268702402</v>
      </c>
    </row>
    <row r="400" spans="1:4">
      <c r="A400" s="13">
        <v>40513</v>
      </c>
      <c r="B400" s="26">
        <v>2.2043699999999999</v>
      </c>
      <c r="C400" s="12">
        <v>9.98</v>
      </c>
      <c r="D400" s="12">
        <f t="shared" si="6"/>
        <v>10.71897554403299</v>
      </c>
    </row>
    <row r="401" spans="1:4">
      <c r="A401" s="13">
        <v>40544</v>
      </c>
      <c r="B401" s="26">
        <v>2.21082</v>
      </c>
      <c r="C401" s="12">
        <v>9.9</v>
      </c>
      <c r="D401" s="12">
        <f t="shared" si="6"/>
        <v>10.602030287404673</v>
      </c>
    </row>
    <row r="402" spans="1:4">
      <c r="A402" s="13">
        <v>40575</v>
      </c>
      <c r="B402" s="26">
        <v>2.2181600000000001</v>
      </c>
      <c r="C402" s="12">
        <v>10.14</v>
      </c>
      <c r="D402" s="12">
        <f t="shared" si="6"/>
        <v>10.823116078190933</v>
      </c>
    </row>
    <row r="403" spans="1:4">
      <c r="A403" s="13">
        <v>40603</v>
      </c>
      <c r="B403" s="26">
        <v>2.2295500000000001</v>
      </c>
      <c r="C403" s="12">
        <v>10.43</v>
      </c>
      <c r="D403" s="12">
        <f t="shared" si="6"/>
        <v>11.075780054271041</v>
      </c>
    </row>
    <row r="404" spans="1:4">
      <c r="A404" s="13">
        <v>40634</v>
      </c>
      <c r="B404" s="26">
        <v>2.2405599999999999</v>
      </c>
      <c r="C404" s="12">
        <v>11.27</v>
      </c>
      <c r="D404" s="12">
        <f t="shared" si="6"/>
        <v>11.908980067483128</v>
      </c>
    </row>
    <row r="405" spans="1:4">
      <c r="A405" s="13">
        <v>40664</v>
      </c>
      <c r="B405" s="26">
        <v>2.24918</v>
      </c>
      <c r="C405" s="12">
        <v>12.5</v>
      </c>
      <c r="D405" s="12">
        <f t="shared" si="6"/>
        <v>13.158095394766093</v>
      </c>
    </row>
    <row r="406" spans="1:4">
      <c r="A406" s="13">
        <v>40695</v>
      </c>
      <c r="B406" s="26">
        <v>2.2498999999999998</v>
      </c>
      <c r="C406" s="12">
        <v>14.7</v>
      </c>
      <c r="D406" s="12">
        <f t="shared" si="6"/>
        <v>15.468968309702653</v>
      </c>
    </row>
    <row r="407" spans="1:4">
      <c r="A407" s="13">
        <v>40725</v>
      </c>
      <c r="B407" s="26">
        <v>2.2555299999999998</v>
      </c>
      <c r="C407" s="12">
        <v>16.14</v>
      </c>
      <c r="D407" s="12">
        <f t="shared" si="6"/>
        <v>16.941901530904044</v>
      </c>
    </row>
    <row r="408" spans="1:4">
      <c r="A408" s="13">
        <v>40756</v>
      </c>
      <c r="B408" s="26">
        <v>2.2614899999999998</v>
      </c>
      <c r="C408" s="12">
        <v>16.670000000000002</v>
      </c>
      <c r="D408" s="12">
        <f t="shared" si="6"/>
        <v>17.452118727033948</v>
      </c>
    </row>
    <row r="409" spans="1:4">
      <c r="A409" s="13">
        <v>40787</v>
      </c>
      <c r="B409" s="26">
        <v>2.26674</v>
      </c>
      <c r="C409" s="12">
        <v>15.63</v>
      </c>
      <c r="D409" s="12">
        <f t="shared" si="6"/>
        <v>16.325425156833163</v>
      </c>
    </row>
    <row r="410" spans="1:4">
      <c r="A410" s="13">
        <v>40817</v>
      </c>
      <c r="B410" s="26">
        <v>2.2676099999999999</v>
      </c>
      <c r="C410" s="12">
        <v>12.85</v>
      </c>
      <c r="D410" s="12">
        <f t="shared" si="6"/>
        <v>13.416585259369997</v>
      </c>
    </row>
    <row r="411" spans="1:4">
      <c r="A411" s="13">
        <v>40848</v>
      </c>
      <c r="B411" s="26">
        <v>2.27136</v>
      </c>
      <c r="C411" s="12">
        <v>10.78</v>
      </c>
      <c r="D411" s="12">
        <f t="shared" si="6"/>
        <v>11.236731878698224</v>
      </c>
    </row>
    <row r="412" spans="1:4">
      <c r="A412" s="13">
        <v>40878</v>
      </c>
      <c r="B412" s="26">
        <v>2.2709299999999999</v>
      </c>
      <c r="C412" s="12">
        <v>9.83</v>
      </c>
      <c r="D412" s="12">
        <f t="shared" si="6"/>
        <v>10.248422020934155</v>
      </c>
    </row>
    <row r="413" spans="1:4">
      <c r="A413" s="13">
        <v>40909</v>
      </c>
      <c r="B413" s="26">
        <v>2.2766600000000001</v>
      </c>
      <c r="C413" s="12">
        <v>9.6199999999999992</v>
      </c>
      <c r="D413" s="12">
        <f t="shared" ref="D413:D460" si="7">C413*$B$473/B413</f>
        <v>10.004240545360306</v>
      </c>
    </row>
    <row r="414" spans="1:4">
      <c r="A414" s="13">
        <v>40940</v>
      </c>
      <c r="B414" s="26">
        <v>2.28138</v>
      </c>
      <c r="C414" s="12">
        <v>9.4700000000000006</v>
      </c>
      <c r="D414" s="12">
        <f t="shared" si="7"/>
        <v>9.827873997317413</v>
      </c>
    </row>
    <row r="415" spans="1:4">
      <c r="A415" s="13">
        <v>40969</v>
      </c>
      <c r="B415" s="26">
        <v>2.2873199999999998</v>
      </c>
      <c r="C415" s="12">
        <v>10.41</v>
      </c>
      <c r="D415" s="12">
        <f t="shared" si="7"/>
        <v>10.775341246524317</v>
      </c>
    </row>
    <row r="416" spans="1:4">
      <c r="A416" s="13">
        <v>41000</v>
      </c>
      <c r="B416" s="26">
        <v>2.2918400000000001</v>
      </c>
      <c r="C416" s="12">
        <v>10.94</v>
      </c>
      <c r="D416" s="12">
        <f t="shared" si="7"/>
        <v>11.301608471795587</v>
      </c>
    </row>
    <row r="417" spans="1:4">
      <c r="A417" s="13">
        <v>41030</v>
      </c>
      <c r="B417" s="26">
        <v>2.28884</v>
      </c>
      <c r="C417" s="12">
        <v>12.61</v>
      </c>
      <c r="D417" s="12">
        <f t="shared" si="7"/>
        <v>13.043882639240836</v>
      </c>
    </row>
    <row r="418" spans="1:4">
      <c r="A418" s="13">
        <v>41061</v>
      </c>
      <c r="B418" s="26">
        <v>2.2882500000000001</v>
      </c>
      <c r="C418" s="12">
        <v>14.18</v>
      </c>
      <c r="D418" s="12">
        <f t="shared" si="7"/>
        <v>14.671684877089477</v>
      </c>
    </row>
    <row r="419" spans="1:4">
      <c r="A419" s="13">
        <v>41091</v>
      </c>
      <c r="B419" s="26">
        <v>2.2877900000000002</v>
      </c>
      <c r="C419" s="12">
        <v>15.13</v>
      </c>
      <c r="D419" s="12">
        <f t="shared" si="7"/>
        <v>15.65777331835527</v>
      </c>
    </row>
    <row r="420" spans="1:4">
      <c r="A420" s="13">
        <v>41122</v>
      </c>
      <c r="B420" s="26">
        <v>2.2995199999999998</v>
      </c>
      <c r="C420" s="12">
        <v>15.82</v>
      </c>
      <c r="D420" s="12">
        <f t="shared" si="7"/>
        <v>16.28832846854996</v>
      </c>
    </row>
    <row r="421" spans="1:4">
      <c r="A421" s="13">
        <v>41153</v>
      </c>
      <c r="B421" s="26">
        <v>2.3108599999999999</v>
      </c>
      <c r="C421" s="12">
        <v>14.72</v>
      </c>
      <c r="D421" s="12">
        <f t="shared" si="7"/>
        <v>15.081391205005929</v>
      </c>
    </row>
    <row r="422" spans="1:4">
      <c r="A422" s="13">
        <v>41183</v>
      </c>
      <c r="B422" s="26">
        <v>2.3165200000000001</v>
      </c>
      <c r="C422" s="12">
        <v>11.68</v>
      </c>
      <c r="D422" s="12">
        <f t="shared" si="7"/>
        <v>11.937517448586672</v>
      </c>
    </row>
    <row r="423" spans="1:4">
      <c r="A423" s="13">
        <v>41214</v>
      </c>
      <c r="B423" s="26">
        <v>2.3119000000000001</v>
      </c>
      <c r="C423" s="12">
        <v>9.99</v>
      </c>
      <c r="D423" s="12">
        <f t="shared" si="7"/>
        <v>10.23066052164886</v>
      </c>
    </row>
    <row r="424" spans="1:4">
      <c r="A424" s="19">
        <v>41244</v>
      </c>
      <c r="B424" s="26">
        <v>2.3109899999999999</v>
      </c>
      <c r="C424" s="12">
        <v>9.8000000000000007</v>
      </c>
      <c r="D424" s="12">
        <f t="shared" si="7"/>
        <v>10.040035309542665</v>
      </c>
    </row>
    <row r="425" spans="1:4">
      <c r="A425" s="13">
        <v>41275</v>
      </c>
      <c r="B425" s="26">
        <v>2.3132100000000002</v>
      </c>
      <c r="C425" s="12">
        <v>9.15</v>
      </c>
      <c r="D425" s="12">
        <f t="shared" si="7"/>
        <v>9.3651182123542593</v>
      </c>
    </row>
    <row r="426" spans="1:4">
      <c r="A426" s="13">
        <v>41306</v>
      </c>
      <c r="B426" s="26">
        <v>2.32599</v>
      </c>
      <c r="C426" s="12">
        <v>9.24</v>
      </c>
      <c r="D426" s="12">
        <f t="shared" si="7"/>
        <v>9.4052719745140774</v>
      </c>
    </row>
    <row r="427" spans="1:4">
      <c r="A427" s="13">
        <v>41334</v>
      </c>
      <c r="B427" s="26">
        <v>2.3207499999999999</v>
      </c>
      <c r="C427" s="12">
        <v>9.36</v>
      </c>
      <c r="D427" s="12">
        <f t="shared" si="7"/>
        <v>9.5489302337606361</v>
      </c>
    </row>
    <row r="428" spans="1:4">
      <c r="A428" s="13">
        <v>41365</v>
      </c>
      <c r="B428" s="26">
        <v>2.3170700000000002</v>
      </c>
      <c r="C428" s="12">
        <v>10.43</v>
      </c>
      <c r="D428" s="12">
        <f t="shared" si="7"/>
        <v>10.657427449321771</v>
      </c>
    </row>
    <row r="429" spans="1:4">
      <c r="A429" s="13">
        <v>41395</v>
      </c>
      <c r="B429" s="26">
        <v>2.32124</v>
      </c>
      <c r="C429" s="12">
        <v>12.61</v>
      </c>
      <c r="D429" s="12">
        <f t="shared" si="7"/>
        <v>12.861815383157277</v>
      </c>
    </row>
    <row r="430" spans="1:4">
      <c r="A430" s="13">
        <v>41426</v>
      </c>
      <c r="B430" s="26">
        <v>2.3285999999999998</v>
      </c>
      <c r="C430" s="12">
        <v>15.02</v>
      </c>
      <c r="D430" s="12">
        <f t="shared" si="7"/>
        <v>15.271520175212574</v>
      </c>
    </row>
    <row r="431" spans="1:4">
      <c r="A431" s="13">
        <v>41456</v>
      </c>
      <c r="B431" s="26">
        <v>2.3325200000000001</v>
      </c>
      <c r="C431" s="12">
        <v>16.3</v>
      </c>
      <c r="D431" s="12">
        <f t="shared" si="7"/>
        <v>16.54510237854338</v>
      </c>
    </row>
    <row r="432" spans="1:4">
      <c r="A432" s="13">
        <v>41487</v>
      </c>
      <c r="B432" s="26">
        <v>2.33433</v>
      </c>
      <c r="C432" s="12">
        <v>16.43</v>
      </c>
      <c r="D432" s="12">
        <f t="shared" si="7"/>
        <v>16.664126074719512</v>
      </c>
    </row>
    <row r="433" spans="1:5">
      <c r="A433" s="13">
        <v>41518</v>
      </c>
      <c r="B433" s="26">
        <v>2.3374299999999999</v>
      </c>
      <c r="C433" s="12">
        <v>15.69</v>
      </c>
      <c r="D433" s="12">
        <f t="shared" si="7"/>
        <v>15.892475864517868</v>
      </c>
    </row>
    <row r="434" spans="1:5">
      <c r="A434" s="13">
        <v>41548</v>
      </c>
      <c r="B434" s="26">
        <v>2.3378199999999998</v>
      </c>
      <c r="C434" s="12">
        <v>12.38</v>
      </c>
      <c r="D434" s="12">
        <f t="shared" si="7"/>
        <v>12.537669161868752</v>
      </c>
    </row>
    <row r="435" spans="1:5">
      <c r="A435" s="13">
        <v>41579</v>
      </c>
      <c r="B435" s="26">
        <v>2.3403299999999998</v>
      </c>
      <c r="C435" s="12">
        <v>10.050000000000001</v>
      </c>
      <c r="D435" s="12">
        <f t="shared" si="7"/>
        <v>10.167078873492201</v>
      </c>
      <c r="E435" s="10" t="s">
        <v>182</v>
      </c>
    </row>
    <row r="436" spans="1:5">
      <c r="A436" s="19">
        <v>41609</v>
      </c>
      <c r="B436" s="26">
        <v>2.3459400000000001</v>
      </c>
      <c r="C436" s="12">
        <v>9.15</v>
      </c>
      <c r="D436" s="12">
        <f t="shared" si="7"/>
        <v>9.2344582981661922</v>
      </c>
      <c r="E436" s="10" t="s">
        <v>183</v>
      </c>
    </row>
    <row r="437" spans="1:5">
      <c r="A437" s="13">
        <v>41640</v>
      </c>
      <c r="B437" s="26">
        <v>2.3493300000000001</v>
      </c>
      <c r="C437" s="12">
        <v>9.2799999999999994</v>
      </c>
      <c r="D437" s="12">
        <f t="shared" si="7"/>
        <v>9.3521439389102401</v>
      </c>
      <c r="E437">
        <f t="shared" ref="E437:E472" si="8">IF($A437&gt;=DATE(YEAR($C$1),MONTH($C$1)-2,1),1,0)</f>
        <v>0</v>
      </c>
    </row>
    <row r="438" spans="1:5">
      <c r="A438" s="13">
        <v>41671</v>
      </c>
      <c r="B438" s="26">
        <v>2.3516900000000001</v>
      </c>
      <c r="C438" s="12">
        <v>9.77</v>
      </c>
      <c r="D438" s="12">
        <f t="shared" si="7"/>
        <v>9.8360725180614779</v>
      </c>
      <c r="E438">
        <f t="shared" si="8"/>
        <v>0</v>
      </c>
    </row>
    <row r="439" spans="1:5">
      <c r="A439" s="13">
        <v>41699</v>
      </c>
      <c r="B439" s="26">
        <v>2.3563999999999998</v>
      </c>
      <c r="C439" s="12">
        <v>10.72</v>
      </c>
      <c r="D439" s="12">
        <f t="shared" si="7"/>
        <v>10.770925004243763</v>
      </c>
      <c r="E439">
        <f t="shared" si="8"/>
        <v>0</v>
      </c>
    </row>
    <row r="440" spans="1:5">
      <c r="A440" s="13">
        <v>41730</v>
      </c>
      <c r="B440" s="26">
        <v>2.3625400000000001</v>
      </c>
      <c r="C440" s="12">
        <v>11.77</v>
      </c>
      <c r="D440" s="12">
        <f t="shared" si="7"/>
        <v>11.795178655176208</v>
      </c>
      <c r="E440">
        <f t="shared" si="8"/>
        <v>0</v>
      </c>
    </row>
    <row r="441" spans="1:5">
      <c r="A441" s="13">
        <v>41760</v>
      </c>
      <c r="B441" s="26">
        <v>2.3708300000000002</v>
      </c>
      <c r="C441" s="12">
        <v>13.61</v>
      </c>
      <c r="D441" s="12">
        <f t="shared" si="7"/>
        <v>13.591423400243796</v>
      </c>
      <c r="E441">
        <f t="shared" si="8"/>
        <v>0</v>
      </c>
    </row>
    <row r="442" spans="1:5">
      <c r="A442" s="13">
        <v>41791</v>
      </c>
      <c r="B442" s="26">
        <v>2.3769300000000002</v>
      </c>
      <c r="C442" s="12">
        <v>16.059999999999999</v>
      </c>
      <c r="D442" s="12">
        <f t="shared" si="7"/>
        <v>15.996920245863357</v>
      </c>
      <c r="E442">
        <f t="shared" si="8"/>
        <v>0</v>
      </c>
    </row>
    <row r="443" spans="1:5">
      <c r="A443" s="13">
        <v>41821</v>
      </c>
      <c r="B443" s="26">
        <v>2.3790900000000001</v>
      </c>
      <c r="C443" s="12">
        <v>17.18</v>
      </c>
      <c r="D443" s="12">
        <f t="shared" si="7"/>
        <v>17.096984527697561</v>
      </c>
      <c r="E443">
        <f t="shared" si="8"/>
        <v>0</v>
      </c>
    </row>
    <row r="444" spans="1:5">
      <c r="A444" s="13">
        <v>41852</v>
      </c>
      <c r="B444" s="26">
        <v>2.3742800000000002</v>
      </c>
      <c r="C444" s="12">
        <v>17.39</v>
      </c>
      <c r="D444" s="12">
        <f t="shared" si="7"/>
        <v>17.341029558434556</v>
      </c>
      <c r="E444">
        <f t="shared" si="8"/>
        <v>0</v>
      </c>
    </row>
    <row r="445" spans="1:5">
      <c r="A445" s="13">
        <v>41883</v>
      </c>
      <c r="B445" s="26">
        <v>2.3763299999999998</v>
      </c>
      <c r="C445" s="12">
        <v>16.28</v>
      </c>
      <c r="D445" s="12">
        <f t="shared" si="7"/>
        <v>16.220150534647967</v>
      </c>
      <c r="E445">
        <f t="shared" si="8"/>
        <v>0</v>
      </c>
    </row>
    <row r="446" spans="1:5">
      <c r="A446" s="13">
        <v>41913</v>
      </c>
      <c r="B446" s="26">
        <v>2.37642</v>
      </c>
      <c r="C446" s="12">
        <v>13.15</v>
      </c>
      <c r="D446" s="12">
        <f t="shared" si="7"/>
        <v>13.101161032140784</v>
      </c>
      <c r="E446">
        <f t="shared" si="8"/>
        <v>0</v>
      </c>
    </row>
    <row r="447" spans="1:5">
      <c r="A447" s="13">
        <v>41944</v>
      </c>
      <c r="B447" s="26">
        <v>2.37032</v>
      </c>
      <c r="C447" s="12">
        <v>10.769399999999999</v>
      </c>
      <c r="D447" s="12">
        <f t="shared" si="7"/>
        <v>10.757014590266291</v>
      </c>
      <c r="E447">
        <f t="shared" si="8"/>
        <v>1</v>
      </c>
    </row>
    <row r="448" spans="1:5">
      <c r="A448" s="19">
        <v>41974</v>
      </c>
      <c r="B448" s="26">
        <v>2.3717783457000001</v>
      </c>
      <c r="C448" s="12">
        <v>9.9399820000000005</v>
      </c>
      <c r="D448" s="12">
        <f t="shared" si="7"/>
        <v>9.9224456560093479</v>
      </c>
      <c r="E448">
        <f t="shared" si="8"/>
        <v>1</v>
      </c>
    </row>
    <row r="449" spans="1:5">
      <c r="A449" s="13">
        <v>42005</v>
      </c>
      <c r="B449" s="26">
        <v>2.367594</v>
      </c>
      <c r="C449" s="12">
        <v>9.3816950000000006</v>
      </c>
      <c r="D449" s="12">
        <f t="shared" si="7"/>
        <v>9.3816950000000006</v>
      </c>
      <c r="E449">
        <f t="shared" si="8"/>
        <v>1</v>
      </c>
    </row>
    <row r="450" spans="1:5">
      <c r="A450" s="13">
        <v>42036</v>
      </c>
      <c r="B450" s="26">
        <v>2.3669959999999999</v>
      </c>
      <c r="C450" s="12">
        <v>9.1402020000000004</v>
      </c>
      <c r="D450" s="12">
        <f t="shared" si="7"/>
        <v>9.1425111888604818</v>
      </c>
      <c r="E450">
        <f t="shared" si="8"/>
        <v>1</v>
      </c>
    </row>
    <row r="451" spans="1:5">
      <c r="A451" s="13">
        <v>42064</v>
      </c>
      <c r="B451" s="26">
        <v>2.367766</v>
      </c>
      <c r="C451" s="12">
        <v>9.91038</v>
      </c>
      <c r="D451" s="12">
        <f t="shared" si="7"/>
        <v>9.9096600870694154</v>
      </c>
      <c r="E451">
        <f t="shared" si="8"/>
        <v>1</v>
      </c>
    </row>
    <row r="452" spans="1:5">
      <c r="A452" s="13">
        <v>42095</v>
      </c>
      <c r="B452" s="26">
        <v>2.3707530000000001</v>
      </c>
      <c r="C452" s="12">
        <v>10.83775</v>
      </c>
      <c r="D452" s="12">
        <f t="shared" si="7"/>
        <v>10.82330882782812</v>
      </c>
      <c r="E452">
        <f t="shared" si="8"/>
        <v>1</v>
      </c>
    </row>
    <row r="453" spans="1:5">
      <c r="A453" s="13">
        <v>42125</v>
      </c>
      <c r="B453" s="26">
        <v>2.373621</v>
      </c>
      <c r="C453" s="12">
        <v>12.391909999999999</v>
      </c>
      <c r="D453" s="12">
        <f t="shared" si="7"/>
        <v>12.360444976068209</v>
      </c>
      <c r="E453">
        <f t="shared" si="8"/>
        <v>1</v>
      </c>
    </row>
    <row r="454" spans="1:5">
      <c r="A454" s="13">
        <v>42156</v>
      </c>
      <c r="B454" s="26">
        <v>2.3772199999999999</v>
      </c>
      <c r="C454" s="12">
        <v>14.512420000000001</v>
      </c>
      <c r="D454" s="12">
        <f t="shared" si="7"/>
        <v>14.453655327432884</v>
      </c>
      <c r="E454">
        <f t="shared" si="8"/>
        <v>1</v>
      </c>
    </row>
    <row r="455" spans="1:5">
      <c r="A455" s="19">
        <v>42186</v>
      </c>
      <c r="B455" s="26">
        <v>2.3821080000000001</v>
      </c>
      <c r="C455" s="12">
        <v>15.906610000000001</v>
      </c>
      <c r="D455" s="12">
        <f t="shared" si="7"/>
        <v>15.809692254230287</v>
      </c>
      <c r="E455">
        <f t="shared" si="8"/>
        <v>1</v>
      </c>
    </row>
    <row r="456" spans="1:5">
      <c r="A456" s="13">
        <v>42217</v>
      </c>
      <c r="B456" s="26">
        <v>2.386749</v>
      </c>
      <c r="C456" s="12">
        <v>16.605460000000001</v>
      </c>
      <c r="D456" s="12">
        <f t="shared" si="7"/>
        <v>16.472191865688433</v>
      </c>
      <c r="E456">
        <f t="shared" si="8"/>
        <v>1</v>
      </c>
    </row>
    <row r="457" spans="1:5">
      <c r="A457" s="13">
        <v>42248</v>
      </c>
      <c r="B457" s="26">
        <v>2.391702</v>
      </c>
      <c r="C457" s="12">
        <v>15.72217</v>
      </c>
      <c r="D457" s="12">
        <f t="shared" si="7"/>
        <v>15.563692867664953</v>
      </c>
      <c r="E457">
        <f t="shared" si="8"/>
        <v>1</v>
      </c>
    </row>
    <row r="458" spans="1:5">
      <c r="A458" s="13">
        <v>42278</v>
      </c>
      <c r="B458" s="26">
        <v>2.3971930000000001</v>
      </c>
      <c r="C458" s="12">
        <v>13.05082</v>
      </c>
      <c r="D458" s="12">
        <f t="shared" si="7"/>
        <v>12.889676854170689</v>
      </c>
      <c r="E458">
        <f t="shared" si="8"/>
        <v>1</v>
      </c>
    </row>
    <row r="459" spans="1:5">
      <c r="A459" s="13">
        <v>42309</v>
      </c>
      <c r="B459" s="26">
        <v>2.4026010000000002</v>
      </c>
      <c r="C459" s="12">
        <v>10.872579999999999</v>
      </c>
      <c r="D459" s="12">
        <f t="shared" si="7"/>
        <v>10.714161516007026</v>
      </c>
      <c r="E459">
        <f t="shared" si="8"/>
        <v>1</v>
      </c>
    </row>
    <row r="460" spans="1:5">
      <c r="A460" s="13">
        <v>42339</v>
      </c>
      <c r="B460" s="26">
        <v>2.408153</v>
      </c>
      <c r="C460" s="12">
        <v>9.8433399999999995</v>
      </c>
      <c r="D460" s="12">
        <f t="shared" si="7"/>
        <v>9.6775548413908918</v>
      </c>
      <c r="E460">
        <f t="shared" si="8"/>
        <v>1</v>
      </c>
    </row>
    <row r="461" spans="1:5">
      <c r="A461" s="13">
        <v>42370</v>
      </c>
      <c r="B461" s="26">
        <v>2.4145699999999999</v>
      </c>
      <c r="C461" s="12">
        <v>9.6108329999999995</v>
      </c>
      <c r="D461" s="12">
        <f t="shared" ref="D461:D472" si="9">C461*$B$473/B461</f>
        <v>9.4238520920089286</v>
      </c>
      <c r="E461">
        <f t="shared" si="8"/>
        <v>1</v>
      </c>
    </row>
    <row r="462" spans="1:5">
      <c r="A462" s="19">
        <v>42401</v>
      </c>
      <c r="B462" s="26">
        <v>2.4198650000000002</v>
      </c>
      <c r="C462" s="12">
        <v>9.5322790000000008</v>
      </c>
      <c r="D462" s="12">
        <f t="shared" si="9"/>
        <v>9.3263742261349289</v>
      </c>
      <c r="E462">
        <f t="shared" si="8"/>
        <v>1</v>
      </c>
    </row>
    <row r="463" spans="1:5">
      <c r="A463" s="13">
        <v>42430</v>
      </c>
      <c r="B463" s="26">
        <v>2.42476</v>
      </c>
      <c r="C463" s="12">
        <v>10.4191</v>
      </c>
      <c r="D463" s="12">
        <f t="shared" si="9"/>
        <v>10.173459907537241</v>
      </c>
      <c r="E463">
        <f t="shared" si="8"/>
        <v>1</v>
      </c>
    </row>
    <row r="464" spans="1:5">
      <c r="A464" s="13">
        <v>42461</v>
      </c>
      <c r="B464" s="26">
        <v>2.4291</v>
      </c>
      <c r="C464" s="12">
        <v>11.327669999999999</v>
      </c>
      <c r="D464" s="12">
        <f t="shared" si="9"/>
        <v>11.040847855576139</v>
      </c>
      <c r="E464">
        <f t="shared" si="8"/>
        <v>1</v>
      </c>
    </row>
    <row r="465" spans="1:5">
      <c r="A465" s="13">
        <v>42491</v>
      </c>
      <c r="B465" s="26">
        <v>2.4333130000000001</v>
      </c>
      <c r="C465" s="12">
        <v>12.93783</v>
      </c>
      <c r="D465" s="12">
        <f t="shared" si="9"/>
        <v>12.588404648731997</v>
      </c>
      <c r="E465">
        <f t="shared" si="8"/>
        <v>1</v>
      </c>
    </row>
    <row r="466" spans="1:5">
      <c r="A466" s="13">
        <v>42522</v>
      </c>
      <c r="B466" s="26">
        <v>2.437243</v>
      </c>
      <c r="C466" s="12">
        <v>14.91136</v>
      </c>
      <c r="D466" s="12">
        <f t="shared" si="9"/>
        <v>14.485238635556652</v>
      </c>
      <c r="E466">
        <f t="shared" si="8"/>
        <v>1</v>
      </c>
    </row>
    <row r="467" spans="1:5">
      <c r="A467" s="13">
        <v>42552</v>
      </c>
      <c r="B467" s="26">
        <v>2.4404270000000001</v>
      </c>
      <c r="C467" s="12">
        <v>16.44164</v>
      </c>
      <c r="D467" s="12">
        <f t="shared" si="9"/>
        <v>15.95094965518739</v>
      </c>
      <c r="E467">
        <f t="shared" si="8"/>
        <v>1</v>
      </c>
    </row>
    <row r="468" spans="1:5">
      <c r="A468" s="13">
        <v>42583</v>
      </c>
      <c r="B468" s="26">
        <v>2.4441389999999998</v>
      </c>
      <c r="C468" s="12">
        <v>17.26153</v>
      </c>
      <c r="D468" s="12">
        <f t="shared" si="9"/>
        <v>16.720937253904136</v>
      </c>
      <c r="E468">
        <f t="shared" si="8"/>
        <v>1</v>
      </c>
    </row>
    <row r="469" spans="1:5">
      <c r="A469" s="19">
        <v>42614</v>
      </c>
      <c r="B469" s="26">
        <v>2.4479160000000002</v>
      </c>
      <c r="C469" s="12">
        <v>16.393380000000001</v>
      </c>
      <c r="D469" s="12">
        <f t="shared" si="9"/>
        <v>15.855473851112537</v>
      </c>
      <c r="E469">
        <f t="shared" si="8"/>
        <v>1</v>
      </c>
    </row>
    <row r="470" spans="1:5">
      <c r="A470" s="13">
        <v>42644</v>
      </c>
      <c r="B470" s="26">
        <v>2.452188</v>
      </c>
      <c r="C470" s="12">
        <v>13.62842</v>
      </c>
      <c r="D470" s="12">
        <f t="shared" si="9"/>
        <v>13.158275556963822</v>
      </c>
      <c r="E470">
        <f t="shared" si="8"/>
        <v>1</v>
      </c>
    </row>
    <row r="471" spans="1:5">
      <c r="A471" s="13">
        <v>42675</v>
      </c>
      <c r="B471" s="26">
        <v>2.4557709999999999</v>
      </c>
      <c r="C471" s="12">
        <v>11.33914</v>
      </c>
      <c r="D471" s="12">
        <f t="shared" si="9"/>
        <v>10.931996439879777</v>
      </c>
      <c r="E471">
        <f t="shared" si="8"/>
        <v>1</v>
      </c>
    </row>
    <row r="472" spans="1:5">
      <c r="A472" s="13">
        <v>42705</v>
      </c>
      <c r="B472" s="26">
        <v>2.4590960000000002</v>
      </c>
      <c r="C472" s="12">
        <v>10.14767</v>
      </c>
      <c r="D472" s="12">
        <f t="shared" si="9"/>
        <v>9.7700791697355438</v>
      </c>
      <c r="E472">
        <f t="shared" si="8"/>
        <v>1</v>
      </c>
    </row>
    <row r="473" spans="1:5">
      <c r="A473" s="15" t="str">
        <f>"Base CPI ("&amp;TEXT('Notes and Sources'!$G$7,"m/yyyy")&amp;")"</f>
        <v>Base CPI (1/2015)</v>
      </c>
      <c r="B473" s="28">
        <v>2.367594</v>
      </c>
      <c r="C473" s="16"/>
      <c r="D473" s="16"/>
      <c r="E473" s="20"/>
    </row>
    <row r="474" spans="1:5">
      <c r="A474" t="str">
        <f>A1&amp;" "&amp;TEXT(C1,"Mmmm yyyy")</f>
        <v>EIA Short-Term Energy Outlook, January 2015</v>
      </c>
    </row>
    <row r="475" spans="1:5">
      <c r="A475" t="s">
        <v>184</v>
      </c>
    </row>
    <row r="476" spans="1:5">
      <c r="A476" s="36" t="s">
        <v>207</v>
      </c>
      <c r="B476" s="36"/>
      <c r="C476" s="36"/>
      <c r="D476" s="36"/>
      <c r="E476" s="36"/>
    </row>
    <row r="477" spans="1:5">
      <c r="A477" t="str">
        <f>"Real Price ("&amp;TEXT($C$1,"mmm yyyy")&amp;" $)"</f>
        <v>Real Price (Jan 2015 $)</v>
      </c>
    </row>
    <row r="478" spans="1:5">
      <c r="A478" s="17" t="s">
        <v>167</v>
      </c>
    </row>
  </sheetData>
  <mergeCells count="4">
    <mergeCell ref="C39:D39"/>
    <mergeCell ref="A1:B1"/>
    <mergeCell ref="C1:D1"/>
    <mergeCell ref="A476:E476"/>
  </mergeCells>
  <phoneticPr fontId="3" type="noConversion"/>
  <conditionalFormatting sqref="B401:D410 B413:D422 B425:D434 B437:D472">
    <cfRule type="expression" dxfId="10" priority="1" stopIfTrue="1">
      <formula>$E401=1</formula>
    </cfRule>
  </conditionalFormatting>
  <conditionalFormatting sqref="B411:D412 B423:D436">
    <cfRule type="expression" dxfId="9" priority="2" stopIfTrue="1">
      <formula>#REF!=1</formula>
    </cfRule>
  </conditionalFormatting>
  <conditionalFormatting sqref="B430:D433">
    <cfRule type="expression" dxfId="8" priority="8" stopIfTrue="1">
      <formula>#REF!=1</formula>
    </cfRule>
  </conditionalFormatting>
  <conditionalFormatting sqref="B435:D436">
    <cfRule type="expression" dxfId="7" priority="19" stopIfTrue="1">
      <formula>#REF!=1</formula>
    </cfRule>
  </conditionalFormatting>
  <hyperlinks>
    <hyperlink ref="A3" location="Contents!B4" display="Return to Contents"/>
    <hyperlink ref="A478" location="'Notes and Sources'!A7" display="See Notes and Sources for more information"/>
  </hyperlinks>
  <pageMargins left="0.75" right="0.75" top="1" bottom="1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2.75"/>
  <cols>
    <col min="1" max="4" width="17.85546875" customWidth="1"/>
  </cols>
  <sheetData>
    <row r="1" spans="1:4" ht="15.75">
      <c r="A1" s="39" t="s">
        <v>168</v>
      </c>
      <c r="B1" s="39"/>
      <c r="C1" s="40">
        <f>'Notes and Sources'!$G$7</f>
        <v>42017</v>
      </c>
      <c r="D1" s="40"/>
    </row>
    <row r="2" spans="1:4" ht="15.75">
      <c r="A2" s="11" t="s">
        <v>189</v>
      </c>
    </row>
    <row r="3" spans="1:4" ht="15.75">
      <c r="A3" s="29" t="s">
        <v>206</v>
      </c>
    </row>
    <row r="39" spans="1:4">
      <c r="B39" s="10" t="s">
        <v>17</v>
      </c>
      <c r="C39" s="38" t="s">
        <v>191</v>
      </c>
      <c r="D39" s="38"/>
    </row>
    <row r="40" spans="1:4">
      <c r="A40" s="1" t="s">
        <v>4</v>
      </c>
      <c r="B40" s="1" t="s">
        <v>18</v>
      </c>
      <c r="C40" s="1" t="s">
        <v>1</v>
      </c>
      <c r="D40" s="1" t="s">
        <v>2</v>
      </c>
    </row>
    <row r="41" spans="1:4">
      <c r="A41" s="14">
        <v>1960</v>
      </c>
      <c r="B41" s="26">
        <v>0.29599999999999999</v>
      </c>
      <c r="C41" s="12">
        <v>2.6</v>
      </c>
      <c r="D41" s="12">
        <f t="shared" ref="D41:D64" si="0">C41*$B$98/B41</f>
        <v>20.796433783783787</v>
      </c>
    </row>
    <row r="42" spans="1:4">
      <c r="A42" s="14">
        <v>1961</v>
      </c>
      <c r="B42" s="26">
        <v>0.29899999999999999</v>
      </c>
      <c r="C42" s="12">
        <v>2.6</v>
      </c>
      <c r="D42" s="12">
        <f t="shared" ref="D42" si="1">C42*$B$98/B42</f>
        <v>20.587773913043481</v>
      </c>
    </row>
    <row r="43" spans="1:4">
      <c r="A43" s="14">
        <v>1962</v>
      </c>
      <c r="B43" s="26">
        <v>0.30199999999999999</v>
      </c>
      <c r="C43" s="12">
        <v>2.6</v>
      </c>
      <c r="D43" s="12">
        <f t="shared" si="0"/>
        <v>20.383259602649009</v>
      </c>
    </row>
    <row r="44" spans="1:4">
      <c r="A44" s="14">
        <v>1963</v>
      </c>
      <c r="B44" s="26">
        <v>0.30599999999999999</v>
      </c>
      <c r="C44" s="12">
        <v>2.5</v>
      </c>
      <c r="D44" s="12">
        <f t="shared" si="0"/>
        <v>19.343088235294118</v>
      </c>
    </row>
    <row r="45" spans="1:4">
      <c r="A45" s="14">
        <v>1964</v>
      </c>
      <c r="B45" s="26">
        <v>0.31</v>
      </c>
      <c r="C45" s="12">
        <v>2.5</v>
      </c>
      <c r="D45" s="12">
        <f t="shared" si="0"/>
        <v>19.093500000000002</v>
      </c>
    </row>
    <row r="46" spans="1:4">
      <c r="A46" s="14">
        <v>1965</v>
      </c>
      <c r="B46" s="26">
        <v>0.315</v>
      </c>
      <c r="C46" s="12">
        <v>2.4</v>
      </c>
      <c r="D46" s="12">
        <f t="shared" si="0"/>
        <v>18.038811428571428</v>
      </c>
    </row>
    <row r="47" spans="1:4">
      <c r="A47" s="14">
        <v>1966</v>
      </c>
      <c r="B47" s="26">
        <v>0.32400000000000001</v>
      </c>
      <c r="C47" s="12">
        <v>2.2999999999999998</v>
      </c>
      <c r="D47" s="12">
        <f t="shared" si="0"/>
        <v>16.806994444444442</v>
      </c>
    </row>
    <row r="48" spans="1:4">
      <c r="A48" s="14">
        <v>1967</v>
      </c>
      <c r="B48" s="26">
        <v>0.33400000000000002</v>
      </c>
      <c r="C48" s="12">
        <v>2.2999999999999998</v>
      </c>
      <c r="D48" s="12">
        <f t="shared" si="0"/>
        <v>16.30379101796407</v>
      </c>
    </row>
    <row r="49" spans="1:4">
      <c r="A49" s="14">
        <v>1968</v>
      </c>
      <c r="B49" s="26">
        <v>0.34799999999999998</v>
      </c>
      <c r="C49" s="12">
        <v>2.2999999999999998</v>
      </c>
      <c r="D49" s="12">
        <f t="shared" si="0"/>
        <v>15.647891379310344</v>
      </c>
    </row>
    <row r="50" spans="1:4">
      <c r="A50" s="14">
        <v>1969</v>
      </c>
      <c r="B50" s="26">
        <v>0.36699999999999999</v>
      </c>
      <c r="C50" s="12">
        <v>2.2000000000000002</v>
      </c>
      <c r="D50" s="12">
        <f t="shared" si="0"/>
        <v>14.192661580381474</v>
      </c>
    </row>
    <row r="51" spans="1:4">
      <c r="A51" s="14">
        <v>1970</v>
      </c>
      <c r="B51" s="26">
        <v>0.38800000000000001</v>
      </c>
      <c r="C51" s="12">
        <v>2.2000000000000002</v>
      </c>
      <c r="D51" s="12">
        <f t="shared" si="0"/>
        <v>13.424502061855671</v>
      </c>
    </row>
    <row r="52" spans="1:4">
      <c r="A52" s="14">
        <v>1971</v>
      </c>
      <c r="B52" s="26">
        <v>0.40500000000000003</v>
      </c>
      <c r="C52" s="12">
        <v>2.2999999999999998</v>
      </c>
      <c r="D52" s="12">
        <f t="shared" si="0"/>
        <v>13.445595555555553</v>
      </c>
    </row>
    <row r="53" spans="1:4">
      <c r="A53" s="14">
        <v>1972</v>
      </c>
      <c r="B53" s="26">
        <v>0.41799999999999998</v>
      </c>
      <c r="C53" s="12">
        <v>2.4</v>
      </c>
      <c r="D53" s="12">
        <f t="shared" si="0"/>
        <v>13.593841148325359</v>
      </c>
    </row>
    <row r="54" spans="1:4">
      <c r="A54" s="14">
        <v>1973</v>
      </c>
      <c r="B54" s="26">
        <v>0.44400000000000001</v>
      </c>
      <c r="C54" s="12">
        <v>2.5</v>
      </c>
      <c r="D54" s="12">
        <f t="shared" si="0"/>
        <v>13.331047297297298</v>
      </c>
    </row>
    <row r="55" spans="1:4">
      <c r="A55" s="14">
        <v>1974</v>
      </c>
      <c r="B55" s="26">
        <v>0.49299999999999999</v>
      </c>
      <c r="C55" s="12">
        <v>3.1</v>
      </c>
      <c r="D55" s="12">
        <f t="shared" si="0"/>
        <v>14.887507910750507</v>
      </c>
    </row>
    <row r="56" spans="1:4">
      <c r="A56" s="14">
        <v>1975</v>
      </c>
      <c r="B56" s="26">
        <v>0.53825000000000001</v>
      </c>
      <c r="C56" s="12">
        <v>3.5</v>
      </c>
      <c r="D56" s="12">
        <f t="shared" si="0"/>
        <v>15.395409196470041</v>
      </c>
    </row>
    <row r="57" spans="1:4">
      <c r="A57" s="14">
        <v>1976</v>
      </c>
      <c r="B57" s="26">
        <v>0.56933333333000002</v>
      </c>
      <c r="C57" s="12">
        <v>3.7</v>
      </c>
      <c r="D57" s="12">
        <f t="shared" si="0"/>
        <v>15.386588641776269</v>
      </c>
    </row>
    <row r="58" spans="1:4">
      <c r="A58" s="14">
        <v>1977</v>
      </c>
      <c r="B58" s="26">
        <v>0.60616666666999997</v>
      </c>
      <c r="C58" s="12">
        <v>4.0869737195000004</v>
      </c>
      <c r="D58" s="12">
        <f t="shared" si="0"/>
        <v>15.963092311893332</v>
      </c>
    </row>
    <row r="59" spans="1:4">
      <c r="A59" s="14">
        <v>1978</v>
      </c>
      <c r="B59" s="26">
        <v>0.65241666666999998</v>
      </c>
      <c r="C59" s="12">
        <v>4.3026260775000003</v>
      </c>
      <c r="D59" s="12">
        <f t="shared" si="0"/>
        <v>15.614058018056696</v>
      </c>
    </row>
    <row r="60" spans="1:4">
      <c r="A60" s="14">
        <v>1979</v>
      </c>
      <c r="B60" s="26">
        <v>0.72583333333</v>
      </c>
      <c r="C60" s="12">
        <v>4.6354266650999998</v>
      </c>
      <c r="D60" s="12">
        <f t="shared" si="0"/>
        <v>15.120287062844321</v>
      </c>
    </row>
    <row r="61" spans="1:4">
      <c r="A61" s="14">
        <v>1980</v>
      </c>
      <c r="B61" s="26">
        <v>0.82383333332999997</v>
      </c>
      <c r="C61" s="12">
        <v>5.3572139178000002</v>
      </c>
      <c r="D61" s="12">
        <f t="shared" si="0"/>
        <v>15.39596301260501</v>
      </c>
    </row>
    <row r="62" spans="1:4">
      <c r="A62" s="14">
        <v>1981</v>
      </c>
      <c r="B62" s="26">
        <v>0.90933333332999999</v>
      </c>
      <c r="C62" s="12">
        <v>6.2015212975000003</v>
      </c>
      <c r="D62" s="12">
        <f t="shared" si="0"/>
        <v>16.146647303761405</v>
      </c>
    </row>
    <row r="63" spans="1:4">
      <c r="A63" s="14">
        <v>1982</v>
      </c>
      <c r="B63" s="26">
        <v>0.96533333333000004</v>
      </c>
      <c r="C63" s="12">
        <v>6.8406523882999997</v>
      </c>
      <c r="D63" s="12">
        <f t="shared" si="0"/>
        <v>16.777507821837716</v>
      </c>
    </row>
    <row r="64" spans="1:4">
      <c r="A64" s="14">
        <v>1983</v>
      </c>
      <c r="B64" s="26">
        <v>0.99583333333000001</v>
      </c>
      <c r="C64" s="12">
        <v>7.1883668853999998</v>
      </c>
      <c r="D64" s="12">
        <f t="shared" si="0"/>
        <v>17.090344074706639</v>
      </c>
    </row>
    <row r="65" spans="1:4">
      <c r="A65" s="14">
        <v>1984</v>
      </c>
      <c r="B65" s="26">
        <v>1.0393333333000001</v>
      </c>
      <c r="C65" s="12">
        <v>7.5589810956000001</v>
      </c>
      <c r="D65" s="12">
        <f t="shared" ref="D65:D97" si="2">C65*$B$98/B65</f>
        <v>17.219305601632421</v>
      </c>
    </row>
    <row r="66" spans="1:4">
      <c r="A66" s="14">
        <v>1985</v>
      </c>
      <c r="B66" s="26">
        <v>1.0760000000000001</v>
      </c>
      <c r="C66" s="12">
        <v>7.7918994672000004</v>
      </c>
      <c r="D66" s="12">
        <f t="shared" si="2"/>
        <v>17.145031995488768</v>
      </c>
    </row>
    <row r="67" spans="1:4">
      <c r="A67" s="14">
        <v>1986</v>
      </c>
      <c r="B67" s="26">
        <v>1.0969166667000001</v>
      </c>
      <c r="C67" s="12">
        <v>7.4058137809</v>
      </c>
      <c r="D67" s="12">
        <f t="shared" si="2"/>
        <v>15.984769677650988</v>
      </c>
    </row>
    <row r="68" spans="1:4">
      <c r="A68" s="14">
        <v>1987</v>
      </c>
      <c r="B68" s="26">
        <v>1.1361666667000001</v>
      </c>
      <c r="C68" s="12">
        <v>7.4107566952999999</v>
      </c>
      <c r="D68" s="12">
        <f t="shared" si="2"/>
        <v>15.442860278777186</v>
      </c>
    </row>
    <row r="69" spans="1:4">
      <c r="A69" s="14">
        <v>1988</v>
      </c>
      <c r="B69" s="26">
        <v>1.18275</v>
      </c>
      <c r="C69" s="12">
        <v>7.4911297113000002</v>
      </c>
      <c r="D69" s="12">
        <f t="shared" si="2"/>
        <v>14.995522094859956</v>
      </c>
    </row>
    <row r="70" spans="1:4">
      <c r="A70" s="14">
        <v>1989</v>
      </c>
      <c r="B70" s="26">
        <v>1.2394166666999999</v>
      </c>
      <c r="C70" s="12">
        <v>7.6431419713000004</v>
      </c>
      <c r="D70" s="12">
        <f t="shared" si="2"/>
        <v>14.600301543934414</v>
      </c>
    </row>
    <row r="71" spans="1:4">
      <c r="A71" s="14">
        <v>1990</v>
      </c>
      <c r="B71" s="26">
        <v>1.3065833333000001</v>
      </c>
      <c r="C71" s="12">
        <v>7.8491344834000003</v>
      </c>
      <c r="D71" s="12">
        <f t="shared" si="2"/>
        <v>14.223022163580614</v>
      </c>
    </row>
    <row r="72" spans="1:4">
      <c r="A72" s="14">
        <v>1991</v>
      </c>
      <c r="B72" s="26">
        <v>1.3616666666999999</v>
      </c>
      <c r="C72" s="12">
        <v>8.0534852996000001</v>
      </c>
      <c r="D72" s="12">
        <f t="shared" si="2"/>
        <v>14.002974399476914</v>
      </c>
    </row>
    <row r="73" spans="1:4">
      <c r="A73" s="14">
        <v>1992</v>
      </c>
      <c r="B73" s="26">
        <v>1.4030833332999999</v>
      </c>
      <c r="C73" s="12">
        <v>8.2336742423999993</v>
      </c>
      <c r="D73" s="12">
        <f t="shared" si="2"/>
        <v>13.893684909228895</v>
      </c>
    </row>
    <row r="74" spans="1:4">
      <c r="A74" s="14">
        <v>1993</v>
      </c>
      <c r="B74" s="26">
        <v>1.44475</v>
      </c>
      <c r="C74" s="12">
        <v>8.3360960115000005</v>
      </c>
      <c r="D74" s="12">
        <f t="shared" si="2"/>
        <v>13.660834677453769</v>
      </c>
    </row>
    <row r="75" spans="1:4">
      <c r="A75" s="14">
        <v>1994</v>
      </c>
      <c r="B75" s="26">
        <v>1.4822500000000001</v>
      </c>
      <c r="C75" s="12">
        <v>8.4048741943999996</v>
      </c>
      <c r="D75" s="12">
        <f t="shared" si="2"/>
        <v>13.425083294596911</v>
      </c>
    </row>
    <row r="76" spans="1:4">
      <c r="A76" s="14">
        <v>1995</v>
      </c>
      <c r="B76" s="26">
        <v>1.5238333333</v>
      </c>
      <c r="C76" s="12">
        <v>8.4030444212000006</v>
      </c>
      <c r="D76" s="12">
        <f t="shared" si="2"/>
        <v>13.055888146430137</v>
      </c>
    </row>
    <row r="77" spans="1:4">
      <c r="A77" s="14">
        <v>1996</v>
      </c>
      <c r="B77" s="26">
        <v>1.5685833333000001</v>
      </c>
      <c r="C77" s="12">
        <v>8.3597411438000009</v>
      </c>
      <c r="D77" s="12">
        <f t="shared" si="2"/>
        <v>12.618056403783426</v>
      </c>
    </row>
    <row r="78" spans="1:4">
      <c r="A78" s="14">
        <v>1997</v>
      </c>
      <c r="B78" s="26">
        <v>1.6052500000000001</v>
      </c>
      <c r="C78" s="12">
        <v>8.4310266171000006</v>
      </c>
      <c r="D78" s="12">
        <f t="shared" si="2"/>
        <v>12.434977749563158</v>
      </c>
    </row>
    <row r="79" spans="1:4">
      <c r="A79" s="14">
        <v>1998</v>
      </c>
      <c r="B79" s="26">
        <v>1.6300833333</v>
      </c>
      <c r="C79" s="12">
        <v>8.2605004342000008</v>
      </c>
      <c r="D79" s="12">
        <f t="shared" si="2"/>
        <v>11.997859781448339</v>
      </c>
    </row>
    <row r="80" spans="1:4">
      <c r="A80" s="14">
        <v>1999</v>
      </c>
      <c r="B80" s="26">
        <v>1.6658333332999999</v>
      </c>
      <c r="C80" s="12">
        <v>8.1643699903000009</v>
      </c>
      <c r="D80" s="12">
        <f t="shared" si="2"/>
        <v>11.603749916879119</v>
      </c>
    </row>
    <row r="81" spans="1:5">
      <c r="A81" s="14">
        <v>2000</v>
      </c>
      <c r="B81" s="26">
        <v>1.7219166667000001</v>
      </c>
      <c r="C81" s="12">
        <v>8.2355809661000006</v>
      </c>
      <c r="D81" s="12">
        <f t="shared" si="2"/>
        <v>11.323725740584681</v>
      </c>
    </row>
    <row r="82" spans="1:5">
      <c r="A82" s="14">
        <v>2001</v>
      </c>
      <c r="B82" s="26">
        <v>1.7704166667000001</v>
      </c>
      <c r="C82" s="12">
        <v>8.5844156740000006</v>
      </c>
      <c r="D82" s="12">
        <f t="shared" si="2"/>
        <v>11.480015651429902</v>
      </c>
    </row>
    <row r="83" spans="1:5">
      <c r="A83" s="14">
        <v>2002</v>
      </c>
      <c r="B83" s="26">
        <v>1.7986666667</v>
      </c>
      <c r="C83" s="12">
        <v>8.4456714849000001</v>
      </c>
      <c r="D83" s="12">
        <f t="shared" si="2"/>
        <v>11.117079948063248</v>
      </c>
    </row>
    <row r="84" spans="1:5">
      <c r="A84" s="14">
        <v>2003</v>
      </c>
      <c r="B84" s="26">
        <v>1.84</v>
      </c>
      <c r="C84" s="12">
        <v>8.7199791537000007</v>
      </c>
      <c r="D84" s="12">
        <f t="shared" si="2"/>
        <v>11.220309958926737</v>
      </c>
    </row>
    <row r="85" spans="1:5">
      <c r="A85" s="14">
        <v>2004</v>
      </c>
      <c r="B85" s="26">
        <v>1.8890833332999999</v>
      </c>
      <c r="C85" s="12">
        <v>8.9459578119999996</v>
      </c>
      <c r="D85" s="12">
        <f t="shared" si="2"/>
        <v>11.211996668746602</v>
      </c>
    </row>
    <row r="86" spans="1:5">
      <c r="A86" s="14">
        <v>2005</v>
      </c>
      <c r="B86" s="26">
        <v>1.9526666667000001</v>
      </c>
      <c r="C86" s="12">
        <v>9.4275651531999998</v>
      </c>
      <c r="D86" s="12">
        <f t="shared" si="2"/>
        <v>11.430853546062327</v>
      </c>
    </row>
    <row r="87" spans="1:5">
      <c r="A87" s="14">
        <v>2006</v>
      </c>
      <c r="B87" s="26">
        <v>2.0155833332999999</v>
      </c>
      <c r="C87" s="12">
        <v>10.402749838</v>
      </c>
      <c r="D87" s="12">
        <f t="shared" si="2"/>
        <v>12.219533518182704</v>
      </c>
    </row>
    <row r="88" spans="1:5">
      <c r="A88" s="14">
        <v>2007</v>
      </c>
      <c r="B88" s="26">
        <v>2.0734416667</v>
      </c>
      <c r="C88" s="12">
        <v>10.651059168</v>
      </c>
      <c r="D88" s="12">
        <f t="shared" si="2"/>
        <v>12.162089816559291</v>
      </c>
    </row>
    <row r="89" spans="1:5">
      <c r="A89" s="14">
        <v>2008</v>
      </c>
      <c r="B89" s="26">
        <v>2.1525425</v>
      </c>
      <c r="C89" s="12">
        <v>11.263414375</v>
      </c>
      <c r="D89" s="12">
        <f t="shared" si="2"/>
        <v>12.388694900920076</v>
      </c>
    </row>
    <row r="90" spans="1:5">
      <c r="A90" s="14">
        <v>2009</v>
      </c>
      <c r="B90" s="26">
        <v>2.1456466666999998</v>
      </c>
      <c r="C90" s="12">
        <v>11.507102142000001</v>
      </c>
      <c r="D90" s="12">
        <f t="shared" si="2"/>
        <v>12.697405594131578</v>
      </c>
    </row>
    <row r="91" spans="1:5">
      <c r="A91" s="14">
        <v>2010</v>
      </c>
      <c r="B91" s="26">
        <v>2.1807975000000002</v>
      </c>
      <c r="C91" s="12">
        <v>11.536083499</v>
      </c>
      <c r="D91" s="12">
        <f t="shared" si="2"/>
        <v>12.524208265889614</v>
      </c>
    </row>
    <row r="92" spans="1:5">
      <c r="A92" s="14">
        <v>2011</v>
      </c>
      <c r="B92" s="26">
        <v>2.2493191666999999</v>
      </c>
      <c r="C92" s="12">
        <v>11.71686291</v>
      </c>
      <c r="D92" s="12">
        <f t="shared" si="2"/>
        <v>12.332964896767995</v>
      </c>
    </row>
    <row r="93" spans="1:5">
      <c r="A93" s="14">
        <v>2012</v>
      </c>
      <c r="B93" s="26">
        <v>2.2959891667000001</v>
      </c>
      <c r="C93" s="12">
        <v>11.878472863000001</v>
      </c>
      <c r="D93" s="12">
        <f>C93*$B$98/B93</f>
        <v>12.248925860579334</v>
      </c>
      <c r="E93" s="10" t="s">
        <v>182</v>
      </c>
    </row>
    <row r="94" spans="1:5">
      <c r="A94" s="14">
        <v>2013</v>
      </c>
      <c r="B94" s="26">
        <v>2.3296025</v>
      </c>
      <c r="C94" s="12">
        <v>12.115900999000001</v>
      </c>
      <c r="D94" s="12">
        <f>C94*$B$98/B94</f>
        <v>12.31348889341697</v>
      </c>
      <c r="E94" s="10" t="s">
        <v>183</v>
      </c>
    </row>
    <row r="95" spans="1:5">
      <c r="A95" s="14">
        <v>2014</v>
      </c>
      <c r="B95" s="27">
        <v>2.3679948621000002</v>
      </c>
      <c r="C95" s="21">
        <v>12.498878992</v>
      </c>
      <c r="D95" s="21">
        <f>C95*$B$98/B95</f>
        <v>12.49676313990903</v>
      </c>
      <c r="E95" s="14">
        <v>1</v>
      </c>
    </row>
    <row r="96" spans="1:5">
      <c r="A96" s="14">
        <v>2015</v>
      </c>
      <c r="B96" s="27">
        <v>2.3827046667</v>
      </c>
      <c r="C96" s="21">
        <v>12.632683395999999</v>
      </c>
      <c r="D96" s="21">
        <f t="shared" ref="D96" si="3">C96*$B$98/B96</f>
        <v>12.552569284087021</v>
      </c>
      <c r="E96" s="14">
        <v>1</v>
      </c>
    </row>
    <row r="97" spans="1:5">
      <c r="A97" s="14">
        <v>2016</v>
      </c>
      <c r="B97" s="27">
        <v>2.438199</v>
      </c>
      <c r="C97" s="21">
        <v>12.86424785</v>
      </c>
      <c r="D97" s="21">
        <f t="shared" si="2"/>
        <v>12.491726895209498</v>
      </c>
      <c r="E97" s="14">
        <v>1</v>
      </c>
    </row>
    <row r="98" spans="1:5">
      <c r="A98" s="15" t="str">
        <f>"Base CPI ("&amp;TEXT('Notes and Sources'!$G$7,"m/yyyy")&amp;")"</f>
        <v>Base CPI (1/2015)</v>
      </c>
      <c r="B98" s="28">
        <v>2.367594</v>
      </c>
      <c r="C98" s="16"/>
      <c r="D98" s="16"/>
      <c r="E98" s="20"/>
    </row>
    <row r="99" spans="1:5">
      <c r="A99" s="41" t="str">
        <f>A1&amp;" "&amp;TEXT(C1,"Mmmm yyyy")</f>
        <v>EIA Short-Term Energy Outlook, January 2015</v>
      </c>
      <c r="B99" s="41"/>
      <c r="C99" s="41"/>
      <c r="D99" s="41"/>
      <c r="E99" s="41"/>
    </row>
    <row r="100" spans="1:5">
      <c r="A100" s="36" t="s">
        <v>184</v>
      </c>
      <c r="B100" s="36"/>
      <c r="C100" s="36"/>
      <c r="D100" s="36"/>
      <c r="E100" s="36"/>
    </row>
    <row r="101" spans="1:5">
      <c r="A101" s="34" t="str">
        <f>"Real Price ("&amp;TEXT($C$1,"mmm yyyy")&amp;" $)"</f>
        <v>Real Price (Jan 2015 $)</v>
      </c>
      <c r="B101" s="34"/>
      <c r="C101" s="34"/>
      <c r="D101" s="34"/>
      <c r="E101" s="34"/>
    </row>
    <row r="102" spans="1:5">
      <c r="A102" s="37" t="s">
        <v>167</v>
      </c>
      <c r="B102" s="37"/>
      <c r="C102" s="37"/>
      <c r="D102" s="37"/>
      <c r="E102" s="37"/>
    </row>
  </sheetData>
  <mergeCells count="6">
    <mergeCell ref="A102:E102"/>
    <mergeCell ref="C39:D39"/>
    <mergeCell ref="C1:D1"/>
    <mergeCell ref="A1:B1"/>
    <mergeCell ref="A99:E99"/>
    <mergeCell ref="A100:E100"/>
  </mergeCells>
  <phoneticPr fontId="3" type="noConversion"/>
  <hyperlinks>
    <hyperlink ref="A3" location="Contents!B4" display="Return to Contents"/>
    <hyperlink ref="A102" location="'Notes and Sources'!A7" display="See Notes and Sources for more information"/>
  </hyperlinks>
  <pageMargins left="0.75" right="0.75" top="1" bottom="1" header="0.5" footer="0.5"/>
  <pageSetup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0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2.75"/>
  <cols>
    <col min="1" max="4" width="17.85546875" customWidth="1"/>
  </cols>
  <sheetData>
    <row r="1" spans="1:4" ht="15.75">
      <c r="A1" s="39" t="s">
        <v>168</v>
      </c>
      <c r="B1" s="39"/>
      <c r="C1" s="40">
        <f>'Notes and Sources'!$G$7</f>
        <v>42017</v>
      </c>
      <c r="D1" s="40"/>
    </row>
    <row r="2" spans="1:4" ht="15.75">
      <c r="A2" s="11" t="s">
        <v>190</v>
      </c>
    </row>
    <row r="3" spans="1:4" ht="15.75">
      <c r="A3" s="29" t="s">
        <v>206</v>
      </c>
    </row>
    <row r="39" spans="1:4">
      <c r="B39" s="10" t="s">
        <v>17</v>
      </c>
      <c r="C39" s="38" t="s">
        <v>191</v>
      </c>
      <c r="D39" s="38"/>
    </row>
    <row r="40" spans="1:4">
      <c r="A40" s="1" t="s">
        <v>3</v>
      </c>
      <c r="B40" s="1" t="s">
        <v>18</v>
      </c>
      <c r="C40" s="1" t="s">
        <v>1</v>
      </c>
      <c r="D40" s="1" t="s">
        <v>2</v>
      </c>
    </row>
    <row r="41" spans="1:4">
      <c r="A41" s="14" t="s">
        <v>23</v>
      </c>
      <c r="B41" s="26">
        <v>0.55900000000000005</v>
      </c>
      <c r="C41" s="12"/>
      <c r="D41" s="12"/>
    </row>
    <row r="42" spans="1:4">
      <c r="A42" s="14" t="s">
        <v>24</v>
      </c>
      <c r="B42" s="26">
        <v>0.56399999999999995</v>
      </c>
      <c r="C42" s="12"/>
      <c r="D42" s="12"/>
    </row>
    <row r="43" spans="1:4">
      <c r="A43" s="14" t="s">
        <v>25</v>
      </c>
      <c r="B43" s="26">
        <v>0.57299999999999995</v>
      </c>
      <c r="C43" s="12">
        <v>3.7977784568000001</v>
      </c>
      <c r="D43" s="12">
        <f t="shared" ref="D43:D74" si="0">C43*$B$205/B43</f>
        <v>15.692142212301814</v>
      </c>
    </row>
    <row r="44" spans="1:4">
      <c r="A44" s="14" t="s">
        <v>26</v>
      </c>
      <c r="B44" s="26">
        <v>0.58133333333000003</v>
      </c>
      <c r="C44" s="12">
        <v>3.7535677990999998</v>
      </c>
      <c r="D44" s="12">
        <f t="shared" si="0"/>
        <v>15.287140940011447</v>
      </c>
    </row>
    <row r="45" spans="1:4">
      <c r="A45" s="14" t="s">
        <v>27</v>
      </c>
      <c r="B45" s="26">
        <v>0.59199999999999997</v>
      </c>
      <c r="C45" s="12">
        <v>3.7490918598</v>
      </c>
      <c r="D45" s="12">
        <f t="shared" si="0"/>
        <v>14.993796271471826</v>
      </c>
    </row>
    <row r="46" spans="1:4">
      <c r="A46" s="14" t="s">
        <v>28</v>
      </c>
      <c r="B46" s="26">
        <v>0.60233333333000005</v>
      </c>
      <c r="C46" s="12">
        <v>4.1669669743000002</v>
      </c>
      <c r="D46" s="12">
        <f t="shared" si="0"/>
        <v>16.379113458669782</v>
      </c>
    </row>
    <row r="47" spans="1:4">
      <c r="A47" s="14" t="s">
        <v>29</v>
      </c>
      <c r="B47" s="26">
        <v>0.61066666667000002</v>
      </c>
      <c r="C47" s="12">
        <v>4.3007234702000003</v>
      </c>
      <c r="D47" s="12">
        <f t="shared" si="0"/>
        <v>16.674181905538948</v>
      </c>
    </row>
    <row r="48" spans="1:4">
      <c r="A48" s="14" t="s">
        <v>30</v>
      </c>
      <c r="B48" s="26">
        <v>0.61966666667000003</v>
      </c>
      <c r="C48" s="12">
        <v>4.1588418227000004</v>
      </c>
      <c r="D48" s="12">
        <f t="shared" si="0"/>
        <v>15.889912231824558</v>
      </c>
    </row>
    <row r="49" spans="1:4">
      <c r="A49" s="14" t="s">
        <v>31</v>
      </c>
      <c r="B49" s="26">
        <v>0.63033333332999997</v>
      </c>
      <c r="C49" s="12">
        <v>3.9621146957</v>
      </c>
      <c r="D49" s="12">
        <f t="shared" si="0"/>
        <v>14.882092513327477</v>
      </c>
    </row>
    <row r="50" spans="1:4">
      <c r="A50" s="14" t="s">
        <v>32</v>
      </c>
      <c r="B50" s="26">
        <v>0.64466666667000005</v>
      </c>
      <c r="C50" s="12">
        <v>4.4333577052999997</v>
      </c>
      <c r="D50" s="12">
        <f t="shared" si="0"/>
        <v>16.28188899100482</v>
      </c>
    </row>
    <row r="51" spans="1:4">
      <c r="A51" s="14" t="s">
        <v>33</v>
      </c>
      <c r="B51" s="26">
        <v>0.65966666666999996</v>
      </c>
      <c r="C51" s="12">
        <v>4.5</v>
      </c>
      <c r="D51" s="12">
        <f t="shared" si="0"/>
        <v>16.150843355148304</v>
      </c>
    </row>
    <row r="52" spans="1:4">
      <c r="A52" s="14" t="s">
        <v>34</v>
      </c>
      <c r="B52" s="26">
        <v>0.67500000000000004</v>
      </c>
      <c r="C52" s="12">
        <v>4.3594506584000001</v>
      </c>
      <c r="D52" s="12">
        <f t="shared" si="0"/>
        <v>15.290976625368724</v>
      </c>
    </row>
    <row r="53" spans="1:4">
      <c r="A53" s="14" t="s">
        <v>35</v>
      </c>
      <c r="B53" s="26">
        <v>0.69199999999999995</v>
      </c>
      <c r="C53" s="12">
        <v>4.1601882340999996</v>
      </c>
      <c r="D53" s="12">
        <f t="shared" si="0"/>
        <v>14.233579049025659</v>
      </c>
    </row>
    <row r="54" spans="1:4">
      <c r="A54" s="14" t="s">
        <v>36</v>
      </c>
      <c r="B54" s="26">
        <v>0.71399999999999997</v>
      </c>
      <c r="C54" s="12">
        <v>4.6992804320000001</v>
      </c>
      <c r="D54" s="12">
        <f t="shared" si="0"/>
        <v>15.582616463754352</v>
      </c>
    </row>
    <row r="55" spans="1:4">
      <c r="A55" s="14" t="s">
        <v>37</v>
      </c>
      <c r="B55" s="26">
        <v>0.73699999999999999</v>
      </c>
      <c r="C55" s="12">
        <v>4.9326037450999998</v>
      </c>
      <c r="D55" s="12">
        <f t="shared" si="0"/>
        <v>15.845865714079091</v>
      </c>
    </row>
    <row r="56" spans="1:4">
      <c r="A56" s="14" t="s">
        <v>38</v>
      </c>
      <c r="B56" s="26">
        <v>0.76033333332999997</v>
      </c>
      <c r="C56" s="12">
        <v>4.8260045026</v>
      </c>
      <c r="D56" s="12">
        <f t="shared" si="0"/>
        <v>15.027644854509649</v>
      </c>
    </row>
    <row r="57" spans="1:4">
      <c r="A57" s="14" t="s">
        <v>39</v>
      </c>
      <c r="B57" s="26">
        <v>0.79033333333</v>
      </c>
      <c r="C57" s="12">
        <v>4.7633967681999998</v>
      </c>
      <c r="D57" s="12">
        <f t="shared" si="0"/>
        <v>14.26966209370385</v>
      </c>
    </row>
    <row r="58" spans="1:4">
      <c r="A58" s="14" t="s">
        <v>40</v>
      </c>
      <c r="B58" s="26">
        <v>0.81699999999999995</v>
      </c>
      <c r="C58" s="12">
        <v>5.3661269745000002</v>
      </c>
      <c r="D58" s="12">
        <f t="shared" si="0"/>
        <v>15.550563069846209</v>
      </c>
    </row>
    <row r="59" spans="1:4">
      <c r="A59" s="14" t="s">
        <v>41</v>
      </c>
      <c r="B59" s="26">
        <v>0.83233333333000004</v>
      </c>
      <c r="C59" s="12">
        <v>5.7</v>
      </c>
      <c r="D59" s="12">
        <f t="shared" si="0"/>
        <v>16.213799519488241</v>
      </c>
    </row>
    <row r="60" spans="1:4">
      <c r="A60" s="14" t="s">
        <v>42</v>
      </c>
      <c r="B60" s="26">
        <v>0.85566666667000002</v>
      </c>
      <c r="C60" s="12">
        <v>5.5959105535999996</v>
      </c>
      <c r="D60" s="12">
        <f t="shared" si="0"/>
        <v>15.483651247980239</v>
      </c>
    </row>
    <row r="61" spans="1:4">
      <c r="A61" s="14" t="s">
        <v>43</v>
      </c>
      <c r="B61" s="26">
        <v>0.87933333332999997</v>
      </c>
      <c r="C61" s="12">
        <v>5.5499196018000001</v>
      </c>
      <c r="D61" s="12">
        <f t="shared" si="0"/>
        <v>14.943089101312221</v>
      </c>
    </row>
    <row r="62" spans="1:4">
      <c r="A62" s="14" t="s">
        <v>44</v>
      </c>
      <c r="B62" s="26">
        <v>0.89766666666999995</v>
      </c>
      <c r="C62" s="12">
        <v>6.2740001669999996</v>
      </c>
      <c r="D62" s="12">
        <f t="shared" si="0"/>
        <v>16.54766262680992</v>
      </c>
    </row>
    <row r="63" spans="1:4">
      <c r="A63" s="14" t="s">
        <v>45</v>
      </c>
      <c r="B63" s="26">
        <v>0.92266666666999997</v>
      </c>
      <c r="C63" s="12">
        <v>6.6</v>
      </c>
      <c r="D63" s="12">
        <f t="shared" si="0"/>
        <v>16.935824132886793</v>
      </c>
    </row>
    <row r="64" spans="1:4">
      <c r="A64" s="14" t="s">
        <v>46</v>
      </c>
      <c r="B64" s="26">
        <v>0.93766666666999998</v>
      </c>
      <c r="C64" s="12">
        <v>6.4260456452000003</v>
      </c>
      <c r="D64" s="12">
        <f t="shared" si="0"/>
        <v>16.225667024437502</v>
      </c>
    </row>
    <row r="65" spans="1:4">
      <c r="A65" s="14" t="s">
        <v>47</v>
      </c>
      <c r="B65" s="26">
        <v>0.94599999999999995</v>
      </c>
      <c r="C65" s="12">
        <v>6.3846853220000002</v>
      </c>
      <c r="D65" s="12">
        <f t="shared" si="0"/>
        <v>15.979220571094364</v>
      </c>
    </row>
    <row r="66" spans="1:4">
      <c r="A66" s="14" t="s">
        <v>48</v>
      </c>
      <c r="B66" s="26">
        <v>0.95966666667</v>
      </c>
      <c r="C66" s="12">
        <v>6.8989433961</v>
      </c>
      <c r="D66" s="12">
        <f t="shared" si="0"/>
        <v>17.020385888387548</v>
      </c>
    </row>
    <row r="67" spans="1:4">
      <c r="A67" s="14" t="s">
        <v>49</v>
      </c>
      <c r="B67" s="26">
        <v>0.97633333333000005</v>
      </c>
      <c r="C67" s="12">
        <v>7.2</v>
      </c>
      <c r="D67" s="12">
        <f t="shared" si="0"/>
        <v>17.459894298454966</v>
      </c>
    </row>
    <row r="68" spans="1:4">
      <c r="A68" s="14" t="s">
        <v>50</v>
      </c>
      <c r="B68" s="26">
        <v>0.97933333333000006</v>
      </c>
      <c r="C68" s="12">
        <v>6.9202003061999999</v>
      </c>
      <c r="D68" s="12">
        <f t="shared" si="0"/>
        <v>16.729977594090926</v>
      </c>
    </row>
    <row r="69" spans="1:4">
      <c r="A69" s="14" t="s">
        <v>51</v>
      </c>
      <c r="B69" s="26">
        <v>0.98</v>
      </c>
      <c r="C69" s="12">
        <v>6.7607597208000003</v>
      </c>
      <c r="D69" s="12">
        <f t="shared" si="0"/>
        <v>16.33340219429363</v>
      </c>
    </row>
    <row r="70" spans="1:4">
      <c r="A70" s="14" t="s">
        <v>52</v>
      </c>
      <c r="B70" s="26">
        <v>0.99133333332999996</v>
      </c>
      <c r="C70" s="12">
        <v>7.1621616457000004</v>
      </c>
      <c r="D70" s="12">
        <f t="shared" si="0"/>
        <v>17.105337195137658</v>
      </c>
    </row>
    <row r="71" spans="1:4">
      <c r="A71" s="14" t="s">
        <v>53</v>
      </c>
      <c r="B71" s="26">
        <v>1.0009999999999999</v>
      </c>
      <c r="C71" s="12">
        <v>7.5330407388999996</v>
      </c>
      <c r="D71" s="12">
        <f t="shared" si="0"/>
        <v>17.817364690484723</v>
      </c>
    </row>
    <row r="72" spans="1:4">
      <c r="A72" s="14" t="s">
        <v>54</v>
      </c>
      <c r="B72" s="26">
        <v>1.0109999999999999</v>
      </c>
      <c r="C72" s="12">
        <v>7.2496983293000001</v>
      </c>
      <c r="D72" s="12">
        <f t="shared" si="0"/>
        <v>16.977588789575375</v>
      </c>
    </row>
    <row r="73" spans="1:4">
      <c r="A73" s="14" t="s">
        <v>55</v>
      </c>
      <c r="B73" s="26">
        <v>1.0253333333000001</v>
      </c>
      <c r="C73" s="12">
        <v>6.9818796494999997</v>
      </c>
      <c r="D73" s="12">
        <f t="shared" si="0"/>
        <v>16.121836509183058</v>
      </c>
    </row>
    <row r="74" spans="1:4">
      <c r="A74" s="14" t="s">
        <v>56</v>
      </c>
      <c r="B74" s="26">
        <v>1.0349999999999999</v>
      </c>
      <c r="C74" s="12">
        <v>7.6063266158999996</v>
      </c>
      <c r="D74" s="12">
        <f t="shared" si="0"/>
        <v>17.399703630768254</v>
      </c>
    </row>
    <row r="75" spans="1:4">
      <c r="A75" s="14" t="s">
        <v>57</v>
      </c>
      <c r="B75" s="26">
        <v>1.044</v>
      </c>
      <c r="C75" s="12">
        <v>8.0664389412999995</v>
      </c>
      <c r="D75" s="12">
        <f t="shared" ref="D75:D106" si="1">C75*$B$205/B75</f>
        <v>18.29315367700022</v>
      </c>
    </row>
    <row r="76" spans="1:4">
      <c r="A76" s="14" t="s">
        <v>58</v>
      </c>
      <c r="B76" s="26">
        <v>1.0529999999999999</v>
      </c>
      <c r="C76" s="12">
        <v>7.6128815022999996</v>
      </c>
      <c r="D76" s="12">
        <f t="shared" si="1"/>
        <v>17.117010985333774</v>
      </c>
    </row>
    <row r="77" spans="1:4">
      <c r="A77" s="14" t="s">
        <v>59</v>
      </c>
      <c r="B77" s="26">
        <v>1.0626666667</v>
      </c>
      <c r="C77" s="12">
        <v>7.3227841654999999</v>
      </c>
      <c r="D77" s="12">
        <f t="shared" si="1"/>
        <v>16.314974767555494</v>
      </c>
    </row>
    <row r="78" spans="1:4">
      <c r="A78" s="14" t="s">
        <v>60</v>
      </c>
      <c r="B78" s="26">
        <v>1.0723333333</v>
      </c>
      <c r="C78" s="12">
        <v>7.9724091100000001</v>
      </c>
      <c r="D78" s="12">
        <f t="shared" si="1"/>
        <v>17.602202028257455</v>
      </c>
    </row>
    <row r="79" spans="1:4">
      <c r="A79" s="14" t="s">
        <v>61</v>
      </c>
      <c r="B79" s="26">
        <v>1.079</v>
      </c>
      <c r="C79" s="12">
        <v>8.1999999999999993</v>
      </c>
      <c r="D79" s="12">
        <f t="shared" si="1"/>
        <v>17.992836700648748</v>
      </c>
    </row>
    <row r="80" spans="1:4">
      <c r="A80" s="14" t="s">
        <v>62</v>
      </c>
      <c r="B80" s="26">
        <v>1.0900000000000001</v>
      </c>
      <c r="C80" s="12">
        <v>7.7072311701</v>
      </c>
      <c r="D80" s="12">
        <f t="shared" si="1"/>
        <v>16.740912178845633</v>
      </c>
    </row>
    <row r="81" spans="1:4">
      <c r="A81" s="14" t="s">
        <v>63</v>
      </c>
      <c r="B81" s="26">
        <v>1.0956666666999999</v>
      </c>
      <c r="C81" s="12">
        <v>7.0807328375000003</v>
      </c>
      <c r="D81" s="12">
        <f t="shared" si="1"/>
        <v>15.300548142219005</v>
      </c>
    </row>
    <row r="82" spans="1:4">
      <c r="A82" s="14" t="s">
        <v>64</v>
      </c>
      <c r="B82" s="26">
        <v>1.0903333333</v>
      </c>
      <c r="C82" s="12">
        <v>7.5478145855000003</v>
      </c>
      <c r="D82" s="12">
        <f t="shared" si="1"/>
        <v>16.389630565229542</v>
      </c>
    </row>
    <row r="83" spans="1:4">
      <c r="A83" s="14" t="s">
        <v>65</v>
      </c>
      <c r="B83" s="26">
        <v>1.097</v>
      </c>
      <c r="C83" s="12">
        <v>7.7205103584000003</v>
      </c>
      <c r="D83" s="12">
        <f t="shared" si="1"/>
        <v>16.662747494517493</v>
      </c>
    </row>
    <row r="84" spans="1:4">
      <c r="A84" s="14" t="s">
        <v>66</v>
      </c>
      <c r="B84" s="26">
        <v>1.1046666667</v>
      </c>
      <c r="C84" s="12">
        <v>7.2730718008000004</v>
      </c>
      <c r="D84" s="12">
        <f t="shared" si="1"/>
        <v>15.58812416109566</v>
      </c>
    </row>
    <row r="85" spans="1:4">
      <c r="A85" s="14" t="s">
        <v>67</v>
      </c>
      <c r="B85" s="26">
        <v>1.1180000000000001</v>
      </c>
      <c r="C85" s="12">
        <v>7.0000484268000003</v>
      </c>
      <c r="D85" s="12">
        <f t="shared" si="1"/>
        <v>14.824036364043934</v>
      </c>
    </row>
    <row r="86" spans="1:4">
      <c r="A86" s="14" t="s">
        <v>68</v>
      </c>
      <c r="B86" s="26">
        <v>1.1306666667</v>
      </c>
      <c r="C86" s="12">
        <v>7.5240128660999996</v>
      </c>
      <c r="D86" s="12">
        <f t="shared" si="1"/>
        <v>15.755136542313672</v>
      </c>
    </row>
    <row r="87" spans="1:4">
      <c r="A87" s="14" t="s">
        <v>69</v>
      </c>
      <c r="B87" s="26">
        <v>1.1426666667000001</v>
      </c>
      <c r="C87" s="12">
        <v>7.7437216824000004</v>
      </c>
      <c r="D87" s="12">
        <f t="shared" si="1"/>
        <v>16.044914520757278</v>
      </c>
    </row>
    <row r="88" spans="1:4">
      <c r="A88" s="14" t="s">
        <v>70</v>
      </c>
      <c r="B88" s="26">
        <v>1.1533333333</v>
      </c>
      <c r="C88" s="12">
        <v>7.3522270584999996</v>
      </c>
      <c r="D88" s="12">
        <f t="shared" si="1"/>
        <v>15.092851448709835</v>
      </c>
    </row>
    <row r="89" spans="1:4">
      <c r="A89" s="14" t="s">
        <v>71</v>
      </c>
      <c r="B89" s="26">
        <v>1.1623333333000001</v>
      </c>
      <c r="C89" s="12">
        <v>7.0084344581</v>
      </c>
      <c r="D89" s="12">
        <f t="shared" si="1"/>
        <v>14.275704651161456</v>
      </c>
    </row>
    <row r="90" spans="1:4">
      <c r="A90" s="14" t="s">
        <v>72</v>
      </c>
      <c r="B90" s="26">
        <v>1.1756666667</v>
      </c>
      <c r="C90" s="12">
        <v>7.5836878090999997</v>
      </c>
      <c r="D90" s="12">
        <f t="shared" si="1"/>
        <v>15.272265739316044</v>
      </c>
    </row>
    <row r="91" spans="1:4">
      <c r="A91" s="14" t="s">
        <v>73</v>
      </c>
      <c r="B91" s="26">
        <v>1.19</v>
      </c>
      <c r="C91" s="12">
        <v>7.8929442890999999</v>
      </c>
      <c r="D91" s="12">
        <f t="shared" si="1"/>
        <v>15.703602975804559</v>
      </c>
    </row>
    <row r="92" spans="1:4">
      <c r="A92" s="14" t="s">
        <v>74</v>
      </c>
      <c r="B92" s="26">
        <v>1.2030000000000001</v>
      </c>
      <c r="C92" s="12">
        <v>7.4669564559000001</v>
      </c>
      <c r="D92" s="12">
        <f t="shared" si="1"/>
        <v>14.695528930382462</v>
      </c>
    </row>
    <row r="93" spans="1:4">
      <c r="A93" s="14" t="s">
        <v>75</v>
      </c>
      <c r="B93" s="26">
        <v>1.2166666666999999</v>
      </c>
      <c r="C93" s="12">
        <v>7.1957296127000001</v>
      </c>
      <c r="D93" s="12">
        <f t="shared" si="1"/>
        <v>14.002657196863636</v>
      </c>
    </row>
    <row r="94" spans="1:4">
      <c r="A94" s="14" t="s">
        <v>76</v>
      </c>
      <c r="B94" s="26">
        <v>1.2363333332999999</v>
      </c>
      <c r="C94" s="12">
        <v>7.7633612200000002</v>
      </c>
      <c r="D94" s="12">
        <f t="shared" si="1"/>
        <v>14.866935113076499</v>
      </c>
    </row>
    <row r="95" spans="1:4">
      <c r="A95" s="14" t="s">
        <v>77</v>
      </c>
      <c r="B95" s="26">
        <v>1.246</v>
      </c>
      <c r="C95" s="12">
        <v>8.0782939954999993</v>
      </c>
      <c r="D95" s="12">
        <f t="shared" si="1"/>
        <v>15.350016367561658</v>
      </c>
    </row>
    <row r="96" spans="1:4">
      <c r="A96" s="14" t="s">
        <v>78</v>
      </c>
      <c r="B96" s="26">
        <v>1.2586666666999999</v>
      </c>
      <c r="C96" s="12">
        <v>7.5264779527999996</v>
      </c>
      <c r="D96" s="12">
        <f t="shared" si="1"/>
        <v>14.157556177205755</v>
      </c>
    </row>
    <row r="97" spans="1:4">
      <c r="A97" s="14" t="s">
        <v>79</v>
      </c>
      <c r="B97" s="26">
        <v>1.2803333333</v>
      </c>
      <c r="C97" s="12">
        <v>7.3944606582999999</v>
      </c>
      <c r="D97" s="12">
        <f t="shared" si="1"/>
        <v>13.673845890353755</v>
      </c>
    </row>
    <row r="98" spans="1:4">
      <c r="A98" s="14" t="s">
        <v>80</v>
      </c>
      <c r="B98" s="26">
        <v>1.2929999999999999</v>
      </c>
      <c r="C98" s="12">
        <v>7.9407775490999999</v>
      </c>
      <c r="D98" s="12">
        <f t="shared" si="1"/>
        <v>14.540245383282185</v>
      </c>
    </row>
    <row r="99" spans="1:4">
      <c r="A99" s="14" t="s">
        <v>81</v>
      </c>
      <c r="B99" s="26">
        <v>1.3153333332999999</v>
      </c>
      <c r="C99" s="12">
        <v>8.2135091565000007</v>
      </c>
      <c r="D99" s="12">
        <f t="shared" si="1"/>
        <v>14.784279015484495</v>
      </c>
    </row>
    <row r="100" spans="1:4">
      <c r="A100" s="14" t="s">
        <v>82</v>
      </c>
      <c r="B100" s="26">
        <v>1.3376666666999999</v>
      </c>
      <c r="C100" s="12">
        <v>7.8246775116</v>
      </c>
      <c r="D100" s="12">
        <f t="shared" si="1"/>
        <v>13.849234633394556</v>
      </c>
    </row>
    <row r="101" spans="1:4">
      <c r="A101" s="14" t="s">
        <v>83</v>
      </c>
      <c r="B101" s="26">
        <v>1.3476666666999999</v>
      </c>
      <c r="C101" s="12">
        <v>7.5916327450000001</v>
      </c>
      <c r="D101" s="12">
        <f t="shared" si="1"/>
        <v>13.337054763903758</v>
      </c>
    </row>
    <row r="102" spans="1:4">
      <c r="A102" s="14" t="s">
        <v>84</v>
      </c>
      <c r="B102" s="26">
        <v>1.3556666666999999</v>
      </c>
      <c r="C102" s="12">
        <v>8.1725457730999995</v>
      </c>
      <c r="D102" s="12">
        <f t="shared" si="1"/>
        <v>14.272881979327138</v>
      </c>
    </row>
    <row r="103" spans="1:4">
      <c r="A103" s="14" t="s">
        <v>85</v>
      </c>
      <c r="B103" s="26">
        <v>1.3660000000000001</v>
      </c>
      <c r="C103" s="12">
        <v>8.4071427882999998</v>
      </c>
      <c r="D103" s="12">
        <f t="shared" si="1"/>
        <v>14.571523296282832</v>
      </c>
    </row>
    <row r="104" spans="1:4">
      <c r="A104" s="14" t="s">
        <v>86</v>
      </c>
      <c r="B104" s="26">
        <v>1.3773333333</v>
      </c>
      <c r="C104" s="12">
        <v>8.0200019684000008</v>
      </c>
      <c r="D104" s="12">
        <f t="shared" si="1"/>
        <v>13.786138824417888</v>
      </c>
    </row>
    <row r="105" spans="1:4">
      <c r="A105" s="14" t="s">
        <v>87</v>
      </c>
      <c r="B105" s="26">
        <v>1.3866666667000001</v>
      </c>
      <c r="C105" s="12">
        <v>7.8289976919999997</v>
      </c>
      <c r="D105" s="12">
        <f t="shared" si="1"/>
        <v>13.367226895058273</v>
      </c>
    </row>
    <row r="106" spans="1:4">
      <c r="A106" s="14" t="s">
        <v>88</v>
      </c>
      <c r="B106" s="26">
        <v>1.3973333333</v>
      </c>
      <c r="C106" s="12">
        <v>8.3691390183000003</v>
      </c>
      <c r="D106" s="12">
        <f t="shared" si="1"/>
        <v>14.180384059183433</v>
      </c>
    </row>
    <row r="107" spans="1:4">
      <c r="A107" s="14" t="s">
        <v>89</v>
      </c>
      <c r="B107" s="26">
        <v>1.4079999999999999</v>
      </c>
      <c r="C107" s="12">
        <v>8.5958334714000006</v>
      </c>
      <c r="D107" s="12">
        <f t="shared" ref="D107:D138" si="2">C107*$B$205/B107</f>
        <v>14.454150391964356</v>
      </c>
    </row>
    <row r="108" spans="1:4">
      <c r="A108" s="14" t="s">
        <v>90</v>
      </c>
      <c r="B108" s="26">
        <v>1.4203333332999999</v>
      </c>
      <c r="C108" s="12">
        <v>8.1437587060999999</v>
      </c>
      <c r="D108" s="12">
        <f t="shared" si="2"/>
        <v>13.575062837687838</v>
      </c>
    </row>
    <row r="109" spans="1:4">
      <c r="A109" s="14" t="s">
        <v>91</v>
      </c>
      <c r="B109" s="26">
        <v>1.4306666667000001</v>
      </c>
      <c r="C109" s="12">
        <v>7.7883793207999998</v>
      </c>
      <c r="D109" s="12">
        <f t="shared" si="2"/>
        <v>12.888900383891325</v>
      </c>
    </row>
    <row r="110" spans="1:4">
      <c r="A110" s="14" t="s">
        <v>92</v>
      </c>
      <c r="B110" s="26">
        <v>1.4410000000000001</v>
      </c>
      <c r="C110" s="12">
        <v>8.4929914209999993</v>
      </c>
      <c r="D110" s="12">
        <f t="shared" si="2"/>
        <v>13.954167613054178</v>
      </c>
    </row>
    <row r="111" spans="1:4">
      <c r="A111" s="14" t="s">
        <v>93</v>
      </c>
      <c r="B111" s="26">
        <v>1.4476666667</v>
      </c>
      <c r="C111" s="12">
        <v>8.7582581781000002</v>
      </c>
      <c r="D111" s="12">
        <f t="shared" si="2"/>
        <v>14.323739013891114</v>
      </c>
    </row>
    <row r="112" spans="1:4">
      <c r="A112" s="14" t="s">
        <v>94</v>
      </c>
      <c r="B112" s="26">
        <v>1.4596666667</v>
      </c>
      <c r="C112" s="12">
        <v>8.2766866792999991</v>
      </c>
      <c r="D112" s="12">
        <f t="shared" si="2"/>
        <v>13.424868957302881</v>
      </c>
    </row>
    <row r="113" spans="1:4">
      <c r="A113" s="14" t="s">
        <v>95</v>
      </c>
      <c r="B113" s="26">
        <v>1.4670000000000001</v>
      </c>
      <c r="C113" s="12">
        <v>7.8922027625000002</v>
      </c>
      <c r="D113" s="12">
        <f t="shared" si="2"/>
        <v>12.737240563925305</v>
      </c>
    </row>
    <row r="114" spans="1:4">
      <c r="A114" s="14" t="s">
        <v>96</v>
      </c>
      <c r="B114" s="26">
        <v>1.4753333333</v>
      </c>
      <c r="C114" s="12">
        <v>8.5690085628000006</v>
      </c>
      <c r="D114" s="12">
        <f t="shared" si="2"/>
        <v>13.751423357224773</v>
      </c>
    </row>
    <row r="115" spans="1:4">
      <c r="A115" s="14" t="s">
        <v>97</v>
      </c>
      <c r="B115" s="26">
        <v>1.4890000000000001</v>
      </c>
      <c r="C115" s="12">
        <v>8.8458935237999992</v>
      </c>
      <c r="D115" s="12">
        <f t="shared" si="2"/>
        <v>14.065469732429639</v>
      </c>
    </row>
    <row r="116" spans="1:4">
      <c r="A116" s="14" t="s">
        <v>98</v>
      </c>
      <c r="B116" s="26">
        <v>1.4976666667</v>
      </c>
      <c r="C116" s="12">
        <v>8.3082963999999997</v>
      </c>
      <c r="D116" s="12">
        <f t="shared" si="2"/>
        <v>13.134212801974487</v>
      </c>
    </row>
    <row r="117" spans="1:4">
      <c r="A117" s="14" t="s">
        <v>99</v>
      </c>
      <c r="B117" s="26">
        <v>1.5086666666999999</v>
      </c>
      <c r="C117" s="12">
        <v>7.9905149726999998</v>
      </c>
      <c r="D117" s="12">
        <f t="shared" si="2"/>
        <v>12.539745010510401</v>
      </c>
    </row>
    <row r="118" spans="1:4">
      <c r="A118" s="14" t="s">
        <v>100</v>
      </c>
      <c r="B118" s="26">
        <v>1.5209999999999999</v>
      </c>
      <c r="C118" s="12">
        <v>8.5648742421000001</v>
      </c>
      <c r="D118" s="12">
        <f t="shared" si="2"/>
        <v>13.332113653090408</v>
      </c>
    </row>
    <row r="119" spans="1:4">
      <c r="A119" s="14" t="s">
        <v>101</v>
      </c>
      <c r="B119" s="26">
        <v>1.5286666667</v>
      </c>
      <c r="C119" s="12">
        <v>8.7236149121000004</v>
      </c>
      <c r="D119" s="12">
        <f t="shared" si="2"/>
        <v>13.511106622600163</v>
      </c>
    </row>
    <row r="120" spans="1:4">
      <c r="A120" s="14" t="s">
        <v>102</v>
      </c>
      <c r="B120" s="26">
        <v>1.5369999999999999</v>
      </c>
      <c r="C120" s="12">
        <v>8.2885001362999997</v>
      </c>
      <c r="D120" s="12">
        <f t="shared" si="2"/>
        <v>12.767601295838036</v>
      </c>
    </row>
    <row r="121" spans="1:4">
      <c r="A121" s="14" t="s">
        <v>103</v>
      </c>
      <c r="B121" s="26">
        <v>1.5506666667</v>
      </c>
      <c r="C121" s="12">
        <v>7.8711903355999997</v>
      </c>
      <c r="D121" s="12">
        <f t="shared" si="2"/>
        <v>12.017916817083373</v>
      </c>
    </row>
    <row r="122" spans="1:4">
      <c r="A122" s="14" t="s">
        <v>104</v>
      </c>
      <c r="B122" s="26">
        <v>1.5640000000000001</v>
      </c>
      <c r="C122" s="12">
        <v>8.4884371672000007</v>
      </c>
      <c r="D122" s="12">
        <f t="shared" si="2"/>
        <v>12.849854799513885</v>
      </c>
    </row>
    <row r="123" spans="1:4">
      <c r="A123" s="14" t="s">
        <v>105</v>
      </c>
      <c r="B123" s="26">
        <v>1.573</v>
      </c>
      <c r="C123" s="12">
        <v>8.7933682555000008</v>
      </c>
      <c r="D123" s="12">
        <f t="shared" si="2"/>
        <v>13.23529937794804</v>
      </c>
    </row>
    <row r="124" spans="1:4">
      <c r="A124" s="14" t="s">
        <v>106</v>
      </c>
      <c r="B124" s="26">
        <v>1.5866666667</v>
      </c>
      <c r="C124" s="12">
        <v>8.2794676628000001</v>
      </c>
      <c r="D124" s="12">
        <f t="shared" si="2"/>
        <v>12.354465101613963</v>
      </c>
    </row>
    <row r="125" spans="1:4">
      <c r="A125" s="14" t="s">
        <v>107</v>
      </c>
      <c r="B125" s="26">
        <v>1.5963333333</v>
      </c>
      <c r="C125" s="12">
        <v>8.0141763659999992</v>
      </c>
      <c r="D125" s="12">
        <f t="shared" si="2"/>
        <v>11.886186602305038</v>
      </c>
    </row>
    <row r="126" spans="1:4">
      <c r="A126" s="14" t="s">
        <v>108</v>
      </c>
      <c r="B126" s="26">
        <v>1.6</v>
      </c>
      <c r="C126" s="12">
        <v>8.6592093187000003</v>
      </c>
      <c r="D126" s="12">
        <f t="shared" si="2"/>
        <v>12.81343251731138</v>
      </c>
    </row>
    <row r="127" spans="1:4">
      <c r="A127" s="14" t="s">
        <v>109</v>
      </c>
      <c r="B127" s="26">
        <v>1.6080000000000001</v>
      </c>
      <c r="C127" s="12">
        <v>8.7636777110999997</v>
      </c>
      <c r="D127" s="12">
        <f t="shared" si="2"/>
        <v>12.903501720605778</v>
      </c>
    </row>
    <row r="128" spans="1:4">
      <c r="A128" s="14" t="s">
        <v>110</v>
      </c>
      <c r="B128" s="26">
        <v>1.6166666667</v>
      </c>
      <c r="C128" s="12">
        <v>8.2790031678999991</v>
      </c>
      <c r="D128" s="12">
        <f t="shared" si="2"/>
        <v>12.124526737668171</v>
      </c>
    </row>
    <row r="129" spans="1:4">
      <c r="A129" s="14" t="s">
        <v>111</v>
      </c>
      <c r="B129" s="26">
        <v>1.62</v>
      </c>
      <c r="C129" s="12">
        <v>7.9452269265000002</v>
      </c>
      <c r="D129" s="12">
        <f t="shared" si="2"/>
        <v>11.611772592481381</v>
      </c>
    </row>
    <row r="130" spans="1:4">
      <c r="A130" s="14" t="s">
        <v>112</v>
      </c>
      <c r="B130" s="26">
        <v>1.6253333333</v>
      </c>
      <c r="C130" s="12">
        <v>8.4286270176000002</v>
      </c>
      <c r="D130" s="12">
        <f t="shared" si="2"/>
        <v>12.277830243345107</v>
      </c>
    </row>
    <row r="131" spans="1:4">
      <c r="A131" s="14" t="s">
        <v>113</v>
      </c>
      <c r="B131" s="26">
        <v>1.6336666666999999</v>
      </c>
      <c r="C131" s="12">
        <v>8.5306321472000004</v>
      </c>
      <c r="D131" s="12">
        <f t="shared" si="2"/>
        <v>12.363032128650726</v>
      </c>
    </row>
    <row r="132" spans="1:4">
      <c r="A132" s="14" t="s">
        <v>114</v>
      </c>
      <c r="B132" s="26">
        <v>1.6413333333</v>
      </c>
      <c r="C132" s="12">
        <v>8.0677405037999996</v>
      </c>
      <c r="D132" s="12">
        <f t="shared" si="2"/>
        <v>11.637571493140806</v>
      </c>
    </row>
    <row r="133" spans="1:4">
      <c r="A133" s="14" t="s">
        <v>115</v>
      </c>
      <c r="B133" s="26">
        <v>1.6473333333</v>
      </c>
      <c r="C133" s="12">
        <v>7.7821880712000002</v>
      </c>
      <c r="D133" s="12">
        <f t="shared" si="2"/>
        <v>11.184780524858875</v>
      </c>
    </row>
    <row r="134" spans="1:4">
      <c r="A134" s="14" t="s">
        <v>116</v>
      </c>
      <c r="B134" s="26">
        <v>1.6596666667</v>
      </c>
      <c r="C134" s="12">
        <v>8.2757325347999995</v>
      </c>
      <c r="D134" s="12">
        <f t="shared" si="2"/>
        <v>11.805728878050058</v>
      </c>
    </row>
    <row r="135" spans="1:4">
      <c r="A135" s="14" t="s">
        <v>117</v>
      </c>
      <c r="B135" s="26">
        <v>1.6719999999999999</v>
      </c>
      <c r="C135" s="12">
        <v>8.4267651482999995</v>
      </c>
      <c r="D135" s="12">
        <f t="shared" si="2"/>
        <v>11.93251112710777</v>
      </c>
    </row>
    <row r="136" spans="1:4">
      <c r="A136" s="14" t="s">
        <v>118</v>
      </c>
      <c r="B136" s="26">
        <v>1.6843333332999999</v>
      </c>
      <c r="C136" s="12">
        <v>8.1245819311999998</v>
      </c>
      <c r="D136" s="12">
        <f t="shared" si="2"/>
        <v>11.420370928081265</v>
      </c>
    </row>
    <row r="137" spans="1:4">
      <c r="A137" s="14" t="s">
        <v>119</v>
      </c>
      <c r="B137" s="26">
        <v>1.7010000000000001</v>
      </c>
      <c r="C137" s="12">
        <v>7.8012237110999996</v>
      </c>
      <c r="D137" s="12">
        <f t="shared" si="2"/>
        <v>10.858395326900702</v>
      </c>
    </row>
    <row r="138" spans="1:4">
      <c r="A138" s="14" t="s">
        <v>120</v>
      </c>
      <c r="B138" s="26">
        <v>1.7143333332999999</v>
      </c>
      <c r="C138" s="12">
        <v>8.3718373567000004</v>
      </c>
      <c r="D138" s="12">
        <f t="shared" si="2"/>
        <v>11.561994105629505</v>
      </c>
    </row>
    <row r="139" spans="1:4">
      <c r="A139" s="14" t="s">
        <v>121</v>
      </c>
      <c r="B139" s="26">
        <v>1.73</v>
      </c>
      <c r="C139" s="12">
        <v>8.5861811625000009</v>
      </c>
      <c r="D139" s="12">
        <f t="shared" ref="D139:D170" si="3">C139*$B$205/B139</f>
        <v>11.750630637715622</v>
      </c>
    </row>
    <row r="140" spans="1:4">
      <c r="A140" s="14" t="s">
        <v>122</v>
      </c>
      <c r="B140" s="26">
        <v>1.7423333333</v>
      </c>
      <c r="C140" s="12">
        <v>8.1225208449000004</v>
      </c>
      <c r="D140" s="12">
        <f t="shared" si="3"/>
        <v>11.037400966689164</v>
      </c>
    </row>
    <row r="141" spans="1:4">
      <c r="A141" s="14" t="s">
        <v>123</v>
      </c>
      <c r="B141" s="26">
        <v>1.7589999999999999</v>
      </c>
      <c r="C141" s="12">
        <v>7.9980754336000004</v>
      </c>
      <c r="D141" s="12">
        <f t="shared" si="3"/>
        <v>10.765318594734939</v>
      </c>
    </row>
    <row r="142" spans="1:4">
      <c r="A142" s="14" t="s">
        <v>124</v>
      </c>
      <c r="B142" s="26">
        <v>1.7713333333000001</v>
      </c>
      <c r="C142" s="12">
        <v>8.8047963569000007</v>
      </c>
      <c r="D142" s="12">
        <f t="shared" si="3"/>
        <v>11.768639269595738</v>
      </c>
    </row>
    <row r="143" spans="1:4">
      <c r="A143" s="14" t="s">
        <v>125</v>
      </c>
      <c r="B143" s="26">
        <v>1.7763333333</v>
      </c>
      <c r="C143" s="12">
        <v>8.9899849646999996</v>
      </c>
      <c r="D143" s="12">
        <f t="shared" si="3"/>
        <v>11.982342538701451</v>
      </c>
    </row>
    <row r="144" spans="1:4">
      <c r="A144" s="14" t="s">
        <v>126</v>
      </c>
      <c r="B144" s="26">
        <v>1.7749999999999999</v>
      </c>
      <c r="C144" s="12">
        <v>8.5275672529000008</v>
      </c>
      <c r="D144" s="12">
        <f t="shared" si="3"/>
        <v>11.374544823978889</v>
      </c>
    </row>
    <row r="145" spans="1:4">
      <c r="A145" s="14" t="s">
        <v>127</v>
      </c>
      <c r="B145" s="26">
        <v>1.7806666667</v>
      </c>
      <c r="C145" s="12">
        <v>8.1384028044000001</v>
      </c>
      <c r="D145" s="12">
        <f t="shared" si="3"/>
        <v>10.820909948850572</v>
      </c>
    </row>
    <row r="146" spans="1:4">
      <c r="A146" s="14" t="s">
        <v>128</v>
      </c>
      <c r="B146" s="26">
        <v>1.7946666667</v>
      </c>
      <c r="C146" s="12">
        <v>8.5920723855999999</v>
      </c>
      <c r="D146" s="12">
        <f t="shared" si="3"/>
        <v>11.334995743314122</v>
      </c>
    </row>
    <row r="147" spans="1:4">
      <c r="A147" s="14" t="s">
        <v>129</v>
      </c>
      <c r="B147" s="26">
        <v>1.8043333333</v>
      </c>
      <c r="C147" s="12">
        <v>8.7156004458999998</v>
      </c>
      <c r="D147" s="12">
        <f t="shared" si="3"/>
        <v>11.436358759925019</v>
      </c>
    </row>
    <row r="148" spans="1:4">
      <c r="A148" s="14" t="s">
        <v>130</v>
      </c>
      <c r="B148" s="26">
        <v>1.8149999999999999</v>
      </c>
      <c r="C148" s="12">
        <v>8.2758046221000008</v>
      </c>
      <c r="D148" s="12">
        <f t="shared" si="3"/>
        <v>10.795451993639796</v>
      </c>
    </row>
    <row r="149" spans="1:4">
      <c r="A149" s="14" t="s">
        <v>131</v>
      </c>
      <c r="B149" s="26">
        <v>1.8336666666999999</v>
      </c>
      <c r="C149" s="12">
        <v>8.1107179371000004</v>
      </c>
      <c r="D149" s="12">
        <f t="shared" si="3"/>
        <v>10.472397994848896</v>
      </c>
    </row>
    <row r="150" spans="1:4">
      <c r="A150" s="14" t="s">
        <v>132</v>
      </c>
      <c r="B150" s="26">
        <v>1.8306666667</v>
      </c>
      <c r="C150" s="12">
        <v>9.0345739173999995</v>
      </c>
      <c r="D150" s="12">
        <f t="shared" si="3"/>
        <v>11.684378914240671</v>
      </c>
    </row>
    <row r="151" spans="1:4">
      <c r="A151" s="14" t="s">
        <v>133</v>
      </c>
      <c r="B151" s="26">
        <v>1.8443333333</v>
      </c>
      <c r="C151" s="12">
        <v>9.1264319012000001</v>
      </c>
      <c r="D151" s="12">
        <f t="shared" si="3"/>
        <v>11.71571592865366</v>
      </c>
    </row>
    <row r="152" spans="1:4">
      <c r="A152" s="14" t="s">
        <v>134</v>
      </c>
      <c r="B152" s="26">
        <v>1.8513333332999999</v>
      </c>
      <c r="C152" s="12">
        <v>8.5962666273000004</v>
      </c>
      <c r="D152" s="12">
        <f t="shared" si="3"/>
        <v>10.993411571603618</v>
      </c>
    </row>
    <row r="153" spans="1:4">
      <c r="A153" s="14" t="s">
        <v>135</v>
      </c>
      <c r="B153" s="26">
        <v>1.867</v>
      </c>
      <c r="C153" s="12">
        <v>8.3809663273999995</v>
      </c>
      <c r="D153" s="12">
        <f t="shared" si="3"/>
        <v>10.628133685567366</v>
      </c>
    </row>
    <row r="154" spans="1:4">
      <c r="A154" s="14" t="s">
        <v>136</v>
      </c>
      <c r="B154" s="26">
        <v>1.8816666666999999</v>
      </c>
      <c r="C154" s="12">
        <v>9.1142612425999996</v>
      </c>
      <c r="D154" s="12">
        <f t="shared" si="3"/>
        <v>11.467955836331287</v>
      </c>
    </row>
    <row r="155" spans="1:4">
      <c r="A155" s="14" t="s">
        <v>137</v>
      </c>
      <c r="B155" s="26">
        <v>1.8936666666999999</v>
      </c>
      <c r="C155" s="12">
        <v>9.4172434741999993</v>
      </c>
      <c r="D155" s="12">
        <f t="shared" si="3"/>
        <v>11.774093898431229</v>
      </c>
    </row>
    <row r="156" spans="1:4">
      <c r="A156" s="14" t="s">
        <v>138</v>
      </c>
      <c r="B156" s="26">
        <v>1.9139999999999999</v>
      </c>
      <c r="C156" s="12">
        <v>8.8425488477999998</v>
      </c>
      <c r="D156" s="12">
        <f t="shared" si="3"/>
        <v>10.938122046373142</v>
      </c>
    </row>
    <row r="157" spans="1:4">
      <c r="A157" s="14" t="s">
        <v>139</v>
      </c>
      <c r="B157" s="26">
        <v>1.9236666667</v>
      </c>
      <c r="C157" s="12">
        <v>8.6876779268999993</v>
      </c>
      <c r="D157" s="12">
        <f t="shared" si="3"/>
        <v>10.692545901908399</v>
      </c>
    </row>
    <row r="158" spans="1:4">
      <c r="A158" s="14" t="s">
        <v>140</v>
      </c>
      <c r="B158" s="26">
        <v>1.9366666667000001</v>
      </c>
      <c r="C158" s="12">
        <v>9.5368046886000002</v>
      </c>
      <c r="D158" s="12">
        <f t="shared" si="3"/>
        <v>11.658837294068467</v>
      </c>
    </row>
    <row r="159" spans="1:4">
      <c r="A159" s="14" t="s">
        <v>141</v>
      </c>
      <c r="B159" s="26">
        <v>1.966</v>
      </c>
      <c r="C159" s="12">
        <v>9.8546843897999992</v>
      </c>
      <c r="D159" s="12">
        <f t="shared" si="3"/>
        <v>11.86769665980882</v>
      </c>
    </row>
    <row r="160" spans="1:4">
      <c r="A160" s="14" t="s">
        <v>142</v>
      </c>
      <c r="B160" s="26">
        <v>1.9843333332999999</v>
      </c>
      <c r="C160" s="12">
        <v>9.5495254811999999</v>
      </c>
      <c r="D160" s="12">
        <f t="shared" si="3"/>
        <v>11.393952242154896</v>
      </c>
    </row>
    <row r="161" spans="1:4">
      <c r="A161" s="14" t="s">
        <v>143</v>
      </c>
      <c r="B161" s="26">
        <v>1.9946666666999999</v>
      </c>
      <c r="C161" s="12">
        <v>9.7310128047000006</v>
      </c>
      <c r="D161" s="12">
        <f t="shared" si="3"/>
        <v>11.550344684130623</v>
      </c>
    </row>
    <row r="162" spans="1:4">
      <c r="A162" s="14" t="s">
        <v>144</v>
      </c>
      <c r="B162" s="26">
        <v>2.0126666666999999</v>
      </c>
      <c r="C162" s="12">
        <v>10.618594565</v>
      </c>
      <c r="D162" s="12">
        <f t="shared" si="3"/>
        <v>12.491149774814627</v>
      </c>
    </row>
    <row r="163" spans="1:4">
      <c r="A163" s="14" t="s">
        <v>145</v>
      </c>
      <c r="B163" s="26">
        <v>2.0316666667000001</v>
      </c>
      <c r="C163" s="12">
        <v>10.947126833</v>
      </c>
      <c r="D163" s="12">
        <f t="shared" si="3"/>
        <v>12.757187107444411</v>
      </c>
    </row>
    <row r="164" spans="1:4">
      <c r="A164" s="14" t="s">
        <v>146</v>
      </c>
      <c r="B164" s="26">
        <v>2.0233333333000001</v>
      </c>
      <c r="C164" s="12">
        <v>10.178165648</v>
      </c>
      <c r="D164" s="12">
        <f t="shared" si="3"/>
        <v>11.909932744452014</v>
      </c>
    </row>
    <row r="165" spans="1:4">
      <c r="A165" s="14" t="s">
        <v>147</v>
      </c>
      <c r="B165" s="26">
        <v>2.0431699999999999</v>
      </c>
      <c r="C165" s="12">
        <v>10.064389269999999</v>
      </c>
      <c r="D165" s="12">
        <f t="shared" si="3"/>
        <v>11.662459633469746</v>
      </c>
    </row>
    <row r="166" spans="1:4">
      <c r="A166" s="14" t="s">
        <v>148</v>
      </c>
      <c r="B166" s="26">
        <v>2.0663100000000001</v>
      </c>
      <c r="C166" s="12">
        <v>10.851996341</v>
      </c>
      <c r="D166" s="12">
        <f t="shared" si="3"/>
        <v>12.434301447979029</v>
      </c>
    </row>
    <row r="167" spans="1:4">
      <c r="A167" s="14" t="s">
        <v>149</v>
      </c>
      <c r="B167" s="26">
        <v>2.0793900000000001</v>
      </c>
      <c r="C167" s="12">
        <v>11.035970036</v>
      </c>
      <c r="D167" s="12">
        <f t="shared" si="3"/>
        <v>12.565558380781567</v>
      </c>
    </row>
    <row r="168" spans="1:4">
      <c r="A168" s="14" t="s">
        <v>150</v>
      </c>
      <c r="B168" s="26">
        <v>2.1048966667000002</v>
      </c>
      <c r="C168" s="12">
        <v>10.602258825</v>
      </c>
      <c r="D168" s="12">
        <f t="shared" si="3"/>
        <v>11.925452103010377</v>
      </c>
    </row>
    <row r="169" spans="1:4">
      <c r="A169" s="14" t="s">
        <v>151</v>
      </c>
      <c r="B169" s="26">
        <v>2.1276966666999999</v>
      </c>
      <c r="C169" s="12">
        <v>10.258788683000001</v>
      </c>
      <c r="D169" s="12">
        <f t="shared" si="3"/>
        <v>11.415464860792275</v>
      </c>
    </row>
    <row r="170" spans="1:4">
      <c r="A170" s="14" t="s">
        <v>152</v>
      </c>
      <c r="B170" s="26">
        <v>2.1553766667000001</v>
      </c>
      <c r="C170" s="12">
        <v>11.391246096</v>
      </c>
      <c r="D170" s="12">
        <f t="shared" si="3"/>
        <v>12.512822619865018</v>
      </c>
    </row>
    <row r="171" spans="1:4">
      <c r="A171" s="14" t="s">
        <v>153</v>
      </c>
      <c r="B171" s="26">
        <v>2.1886100000000002</v>
      </c>
      <c r="C171" s="12">
        <v>12.009334920000001</v>
      </c>
      <c r="D171" s="12">
        <f t="shared" ref="D171:D184" si="4">C171*$B$205/B171</f>
        <v>12.991455444589251</v>
      </c>
    </row>
    <row r="172" spans="1:4">
      <c r="A172" s="14" t="s">
        <v>154</v>
      </c>
      <c r="B172" s="26">
        <v>2.1384866667</v>
      </c>
      <c r="C172" s="12">
        <v>11.336124098999999</v>
      </c>
      <c r="D172" s="12">
        <f t="shared" si="4"/>
        <v>12.550622745506692</v>
      </c>
    </row>
    <row r="173" spans="1:4">
      <c r="A173" s="14" t="s">
        <v>155</v>
      </c>
      <c r="B173" s="26">
        <v>2.1237766667</v>
      </c>
      <c r="C173" s="12">
        <v>11.118632911000001</v>
      </c>
      <c r="D173" s="12">
        <f t="shared" si="4"/>
        <v>12.39509265783108</v>
      </c>
    </row>
    <row r="174" spans="1:4">
      <c r="A174" s="14" t="s">
        <v>156</v>
      </c>
      <c r="B174" s="26">
        <v>2.1350699999999998</v>
      </c>
      <c r="C174" s="12">
        <v>11.702158432999999</v>
      </c>
      <c r="D174" s="12">
        <f t="shared" si="4"/>
        <v>12.97660502607418</v>
      </c>
    </row>
    <row r="175" spans="1:4">
      <c r="A175" s="14" t="s">
        <v>157</v>
      </c>
      <c r="B175" s="26">
        <v>2.1534399999999998</v>
      </c>
      <c r="C175" s="12">
        <v>11.918368813000001</v>
      </c>
      <c r="D175" s="12">
        <f t="shared" si="4"/>
        <v>13.103619553572853</v>
      </c>
    </row>
    <row r="176" spans="1:4">
      <c r="A176" s="14" t="s">
        <v>158</v>
      </c>
      <c r="B176" s="26">
        <v>2.1703000000000001</v>
      </c>
      <c r="C176" s="12">
        <v>11.251731149999999</v>
      </c>
      <c r="D176" s="12">
        <f t="shared" si="4"/>
        <v>12.27458469352306</v>
      </c>
    </row>
    <row r="177" spans="1:5">
      <c r="A177" s="14" t="s">
        <v>159</v>
      </c>
      <c r="B177" s="26">
        <v>2.1734066667</v>
      </c>
      <c r="C177" s="12">
        <v>10.799962308</v>
      </c>
      <c r="D177" s="12">
        <f t="shared" si="4"/>
        <v>11.764906380576784</v>
      </c>
    </row>
    <row r="178" spans="1:5">
      <c r="A178" s="14" t="s">
        <v>160</v>
      </c>
      <c r="B178" s="26">
        <v>2.1732</v>
      </c>
      <c r="C178" s="12">
        <v>11.853266294000001</v>
      </c>
      <c r="D178" s="12">
        <f t="shared" si="4"/>
        <v>12.913547836405593</v>
      </c>
    </row>
    <row r="179" spans="1:5">
      <c r="A179" s="14" t="s">
        <v>161</v>
      </c>
      <c r="B179" s="26">
        <v>2.1798999999999999</v>
      </c>
      <c r="C179" s="12">
        <v>12.01056947</v>
      </c>
      <c r="D179" s="12">
        <f t="shared" si="4"/>
        <v>13.044704901029947</v>
      </c>
    </row>
    <row r="180" spans="1:5">
      <c r="A180" s="14" t="s">
        <v>162</v>
      </c>
      <c r="B180" s="26">
        <v>2.1966833333000002</v>
      </c>
      <c r="C180" s="12">
        <v>11.464926595</v>
      </c>
      <c r="D180" s="12">
        <f t="shared" si="4"/>
        <v>12.356943308703723</v>
      </c>
    </row>
    <row r="181" spans="1:5">
      <c r="A181" s="14" t="s">
        <v>163</v>
      </c>
      <c r="B181" s="26">
        <v>2.2195100000000001</v>
      </c>
      <c r="C181" s="12">
        <v>11.115940392000001</v>
      </c>
      <c r="D181" s="12">
        <f t="shared" si="4"/>
        <v>11.857587384808742</v>
      </c>
    </row>
    <row r="182" spans="1:5">
      <c r="A182" s="14" t="s">
        <v>164</v>
      </c>
      <c r="B182" s="26">
        <v>2.2465466667</v>
      </c>
      <c r="C182" s="12">
        <v>11.869116184999999</v>
      </c>
      <c r="D182" s="12">
        <f t="shared" si="4"/>
        <v>12.508642122350127</v>
      </c>
    </row>
    <row r="183" spans="1:5">
      <c r="A183" s="14" t="s">
        <v>165</v>
      </c>
      <c r="B183" s="26">
        <v>2.2612533333</v>
      </c>
      <c r="C183" s="12">
        <v>12.112768705000001</v>
      </c>
      <c r="D183" s="12">
        <f t="shared" si="4"/>
        <v>12.682399661737083</v>
      </c>
    </row>
    <row r="184" spans="1:5">
      <c r="A184" s="14" t="s">
        <v>166</v>
      </c>
      <c r="B184" s="26">
        <v>2.2699666666999998</v>
      </c>
      <c r="C184" s="12">
        <v>11.727939033</v>
      </c>
      <c r="D184" s="12">
        <f t="shared" si="4"/>
        <v>12.232337370514484</v>
      </c>
    </row>
    <row r="185" spans="1:5">
      <c r="A185" s="14" t="s">
        <v>213</v>
      </c>
      <c r="B185" s="26">
        <v>2.2817866667</v>
      </c>
      <c r="C185" s="12">
        <v>11.528878217999999</v>
      </c>
      <c r="D185" s="12">
        <f t="shared" ref="D185:D200" si="5">C185*$B$205/B185</f>
        <v>11.962425451080181</v>
      </c>
    </row>
    <row r="186" spans="1:5">
      <c r="A186" s="14" t="s">
        <v>214</v>
      </c>
      <c r="B186" s="26">
        <v>2.2896433332999999</v>
      </c>
      <c r="C186" s="12">
        <v>11.980528808000001</v>
      </c>
      <c r="D186" s="12">
        <f t="shared" si="5"/>
        <v>12.388404652425152</v>
      </c>
    </row>
    <row r="187" spans="1:5">
      <c r="A187" s="14" t="s">
        <v>215</v>
      </c>
      <c r="B187" s="26">
        <v>2.2993899999999998</v>
      </c>
      <c r="C187" s="12">
        <v>12.144296119</v>
      </c>
      <c r="D187" s="12">
        <f t="shared" si="5"/>
        <v>12.504517557077175</v>
      </c>
    </row>
    <row r="188" spans="1:5">
      <c r="A188" s="14" t="s">
        <v>216</v>
      </c>
      <c r="B188" s="26">
        <v>2.3131366667000002</v>
      </c>
      <c r="C188" s="12">
        <v>11.789683656999999</v>
      </c>
      <c r="D188" s="12">
        <f t="shared" si="5"/>
        <v>12.067243881457795</v>
      </c>
    </row>
    <row r="189" spans="1:5">
      <c r="A189" s="14" t="s">
        <v>243</v>
      </c>
      <c r="B189" s="26">
        <v>2.3199833333000002</v>
      </c>
      <c r="C189" s="12">
        <v>11.561543414999999</v>
      </c>
      <c r="D189" s="12">
        <f t="shared" si="5"/>
        <v>11.798809253149864</v>
      </c>
    </row>
    <row r="190" spans="1:5">
      <c r="A190" s="14" t="s">
        <v>244</v>
      </c>
      <c r="B190" s="26">
        <v>2.3223033332999998</v>
      </c>
      <c r="C190" s="12">
        <v>12.314246469</v>
      </c>
      <c r="D190" s="12">
        <f t="shared" si="5"/>
        <v>12.554404774115385</v>
      </c>
    </row>
    <row r="191" spans="1:5">
      <c r="A191" s="14" t="s">
        <v>245</v>
      </c>
      <c r="B191" s="26">
        <v>2.3347600000000002</v>
      </c>
      <c r="C191" s="12">
        <v>12.53963435</v>
      </c>
      <c r="D191" s="12">
        <f t="shared" si="5"/>
        <v>12.715980678636733</v>
      </c>
      <c r="E191" s="10" t="s">
        <v>182</v>
      </c>
    </row>
    <row r="192" spans="1:5">
      <c r="A192" s="14" t="s">
        <v>246</v>
      </c>
      <c r="B192" s="26">
        <v>2.3413633332999999</v>
      </c>
      <c r="C192" s="12">
        <v>12.010611029</v>
      </c>
      <c r="D192" s="12">
        <f t="shared" si="5"/>
        <v>12.145167819176176</v>
      </c>
      <c r="E192" s="10" t="s">
        <v>183</v>
      </c>
    </row>
    <row r="193" spans="1:5">
      <c r="A193" s="14" t="s">
        <v>247</v>
      </c>
      <c r="B193" s="26">
        <v>2.3524733332999999</v>
      </c>
      <c r="C193" s="12">
        <v>11.904803256999999</v>
      </c>
      <c r="D193" s="12">
        <f t="shared" si="5"/>
        <v>11.981322110425495</v>
      </c>
      <c r="E193">
        <f>MAX('Electricity-M'!E497:E499)</f>
        <v>0</v>
      </c>
    </row>
    <row r="194" spans="1:5">
      <c r="A194" s="14" t="s">
        <v>248</v>
      </c>
      <c r="B194" s="26">
        <v>2.3700999999999999</v>
      </c>
      <c r="C194" s="12">
        <v>12.730058375</v>
      </c>
      <c r="D194" s="12">
        <f t="shared" si="5"/>
        <v>12.716598383317056</v>
      </c>
      <c r="E194">
        <f>MAX('Electricity-M'!E500:E502)</f>
        <v>0</v>
      </c>
    </row>
    <row r="195" spans="1:5">
      <c r="A195" s="14" t="s">
        <v>249</v>
      </c>
      <c r="B195" s="26">
        <v>2.3765666667000001</v>
      </c>
      <c r="C195" s="12">
        <v>13.002444602000001</v>
      </c>
      <c r="D195" s="12">
        <f t="shared" si="5"/>
        <v>12.953354204775437</v>
      </c>
      <c r="E195">
        <f>MAX('Electricity-M'!E503:E505)</f>
        <v>0</v>
      </c>
    </row>
    <row r="196" spans="1:5">
      <c r="A196" s="14" t="s">
        <v>250</v>
      </c>
      <c r="B196" s="26">
        <v>2.3728394486000002</v>
      </c>
      <c r="C196" s="12">
        <v>12.388388601999999</v>
      </c>
      <c r="D196" s="12">
        <f t="shared" si="5"/>
        <v>12.361002570599114</v>
      </c>
      <c r="E196">
        <f>MAX('Electricity-M'!E506:E508)</f>
        <v>1</v>
      </c>
    </row>
    <row r="197" spans="1:5">
      <c r="A197" s="14" t="s">
        <v>251</v>
      </c>
      <c r="B197" s="26">
        <v>2.3674520000000001</v>
      </c>
      <c r="C197" s="12">
        <v>12.258129877</v>
      </c>
      <c r="D197" s="12">
        <f t="shared" si="5"/>
        <v>12.258865120815939</v>
      </c>
      <c r="E197">
        <f>MAX('Electricity-M'!E509:E511)</f>
        <v>1</v>
      </c>
    </row>
    <row r="198" spans="1:5">
      <c r="A198" s="14" t="s">
        <v>252</v>
      </c>
      <c r="B198" s="26">
        <v>2.3738646666999998</v>
      </c>
      <c r="C198" s="12">
        <v>12.778006807000001</v>
      </c>
      <c r="D198" s="12">
        <f t="shared" si="5"/>
        <v>12.74425314660772</v>
      </c>
      <c r="E198">
        <f>MAX('Electricity-M'!E512:E514)</f>
        <v>1</v>
      </c>
    </row>
    <row r="199" spans="1:5">
      <c r="A199" s="14" t="s">
        <v>253</v>
      </c>
      <c r="B199" s="26">
        <v>2.3868529999999999</v>
      </c>
      <c r="C199" s="12">
        <v>13.028481585</v>
      </c>
      <c r="D199" s="12">
        <f t="shared" si="5"/>
        <v>12.923357588320894</v>
      </c>
      <c r="E199">
        <f>MAX('Electricity-M'!E515:E517)</f>
        <v>1</v>
      </c>
    </row>
    <row r="200" spans="1:5">
      <c r="A200" s="14" t="s">
        <v>254</v>
      </c>
      <c r="B200" s="26">
        <v>2.4026489999999998</v>
      </c>
      <c r="C200" s="12">
        <v>12.425364049000001</v>
      </c>
      <c r="D200" s="12">
        <f t="shared" si="5"/>
        <v>12.244076171853695</v>
      </c>
      <c r="E200">
        <f>MAX('Electricity-M'!E518:E520)</f>
        <v>1</v>
      </c>
    </row>
    <row r="201" spans="1:5">
      <c r="A201" s="14" t="s">
        <v>259</v>
      </c>
      <c r="B201" s="26">
        <v>2.4197316667000002</v>
      </c>
      <c r="C201" s="12">
        <v>12.426539113</v>
      </c>
      <c r="D201" s="12">
        <f>C201*$B$205/B201</f>
        <v>12.158785971846257</v>
      </c>
      <c r="E201">
        <f>MAX('Electricity-M'!E521:E523)</f>
        <v>1</v>
      </c>
    </row>
    <row r="202" spans="1:5">
      <c r="A202" s="14" t="s">
        <v>260</v>
      </c>
      <c r="B202" s="26">
        <v>2.4332186667000002</v>
      </c>
      <c r="C202" s="12">
        <v>13.002276003</v>
      </c>
      <c r="D202" s="12">
        <f>C202*$B$205/B202</f>
        <v>12.651600561981986</v>
      </c>
      <c r="E202">
        <f>MAX('Electricity-M'!E524:E526)</f>
        <v>1</v>
      </c>
    </row>
    <row r="203" spans="1:5">
      <c r="A203" s="14" t="s">
        <v>261</v>
      </c>
      <c r="B203" s="26">
        <v>2.4441606667000002</v>
      </c>
      <c r="C203" s="12">
        <v>13.303509922</v>
      </c>
      <c r="D203" s="12">
        <f>C203*$B$205/B203</f>
        <v>12.886759327812101</v>
      </c>
      <c r="E203">
        <f>MAX('Electricity-M'!E527:E529)</f>
        <v>1</v>
      </c>
    </row>
    <row r="204" spans="1:5">
      <c r="A204" s="14" t="s">
        <v>262</v>
      </c>
      <c r="B204" s="26">
        <v>2.4556849999999999</v>
      </c>
      <c r="C204" s="12">
        <v>12.689695209</v>
      </c>
      <c r="D204" s="12">
        <f>C204*$B$205/B204</f>
        <v>12.234487012241857</v>
      </c>
      <c r="E204">
        <f>MAX('Electricity-M'!E530:E532)</f>
        <v>1</v>
      </c>
    </row>
    <row r="205" spans="1:5">
      <c r="A205" s="15" t="str">
        <f>"Base CPI ("&amp;TEXT('Notes and Sources'!$G$7,"m/yyyy")&amp;")"</f>
        <v>Base CPI (1/2015)</v>
      </c>
      <c r="B205" s="28">
        <v>2.367594</v>
      </c>
      <c r="C205" s="16"/>
      <c r="D205" s="16"/>
      <c r="E205" s="20"/>
    </row>
    <row r="206" spans="1:5">
      <c r="A206" s="41" t="str">
        <f>A1&amp;" "&amp;TEXT(C1,"Mmmm yyyy")</f>
        <v>EIA Short-Term Energy Outlook, January 2015</v>
      </c>
      <c r="B206" s="41"/>
      <c r="C206" s="41"/>
      <c r="D206" s="41"/>
      <c r="E206" s="41"/>
    </row>
    <row r="207" spans="1:5">
      <c r="A207" s="36" t="s">
        <v>184</v>
      </c>
      <c r="B207" s="36"/>
      <c r="C207" s="36"/>
      <c r="D207" s="36"/>
      <c r="E207" s="36"/>
    </row>
    <row r="208" spans="1:5">
      <c r="A208" s="36" t="s">
        <v>207</v>
      </c>
      <c r="B208" s="36"/>
      <c r="C208" s="36"/>
      <c r="D208" s="36"/>
      <c r="E208" s="36"/>
    </row>
    <row r="209" spans="1:5">
      <c r="A209" s="30" t="str">
        <f>"Real Price ("&amp;TEXT($C$1,"mmm yyyy")&amp;" $)"</f>
        <v>Real Price (Jan 2015 $)</v>
      </c>
      <c r="B209" s="30"/>
      <c r="C209" s="30"/>
      <c r="D209" s="30"/>
      <c r="E209" s="30"/>
    </row>
    <row r="210" spans="1:5">
      <c r="A210" s="37" t="s">
        <v>167</v>
      </c>
      <c r="B210" s="37"/>
      <c r="C210" s="37"/>
      <c r="D210" s="37"/>
      <c r="E210" s="37"/>
    </row>
  </sheetData>
  <mergeCells count="7">
    <mergeCell ref="A208:E208"/>
    <mergeCell ref="A210:E210"/>
    <mergeCell ref="C39:D39"/>
    <mergeCell ref="A1:B1"/>
    <mergeCell ref="C1:D1"/>
    <mergeCell ref="A206:E206"/>
    <mergeCell ref="A207:E207"/>
  </mergeCells>
  <phoneticPr fontId="3" type="noConversion"/>
  <conditionalFormatting sqref="B181:D182 B185:D186 B189:D190 B193:D204">
    <cfRule type="expression" dxfId="6" priority="1" stopIfTrue="1">
      <formula>$E181=1</formula>
    </cfRule>
  </conditionalFormatting>
  <conditionalFormatting sqref="B183:D184 B187:D188 B191:D192">
    <cfRule type="expression" dxfId="5" priority="2" stopIfTrue="1">
      <formula>#REF!=1</formula>
    </cfRule>
  </conditionalFormatting>
  <conditionalFormatting sqref="B191:D192">
    <cfRule type="expression" dxfId="4" priority="21" stopIfTrue="1">
      <formula>#REF!=1</formula>
    </cfRule>
  </conditionalFormatting>
  <hyperlinks>
    <hyperlink ref="A3" location="Contents!B4" display="Return to Contents"/>
    <hyperlink ref="A210" location="'Notes and Sources'!A7" display="See Notes and Sources for more information"/>
  </hyperlinks>
  <pageMargins left="0.75" right="0.75" top="1" bottom="1" header="0.5" footer="0.5"/>
  <pageSetup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8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2.75"/>
  <cols>
    <col min="1" max="4" width="17.85546875" customWidth="1"/>
  </cols>
  <sheetData>
    <row r="1" spans="1:4" ht="15.75">
      <c r="A1" s="39" t="s">
        <v>168</v>
      </c>
      <c r="B1" s="39"/>
      <c r="C1" s="40">
        <f>'Notes and Sources'!$G$7</f>
        <v>42017</v>
      </c>
      <c r="D1" s="40"/>
    </row>
    <row r="2" spans="1:4" ht="15.75">
      <c r="A2" s="11" t="s">
        <v>192</v>
      </c>
    </row>
    <row r="3" spans="1:4" ht="15.75">
      <c r="A3" s="29" t="s">
        <v>206</v>
      </c>
    </row>
    <row r="39" spans="1:4">
      <c r="B39" s="10" t="s">
        <v>17</v>
      </c>
      <c r="C39" s="38" t="s">
        <v>191</v>
      </c>
      <c r="D39" s="38"/>
    </row>
    <row r="40" spans="1:4">
      <c r="A40" s="1" t="s">
        <v>0</v>
      </c>
      <c r="B40" s="1" t="s">
        <v>18</v>
      </c>
      <c r="C40" s="1" t="s">
        <v>1</v>
      </c>
      <c r="D40" s="1" t="s">
        <v>2</v>
      </c>
    </row>
    <row r="41" spans="1:4">
      <c r="A41" s="13">
        <v>27760</v>
      </c>
      <c r="B41" s="26">
        <v>0.55800000000000005</v>
      </c>
      <c r="C41" s="12"/>
      <c r="D41" s="12"/>
    </row>
    <row r="42" spans="1:4">
      <c r="A42" s="13">
        <v>27791</v>
      </c>
      <c r="B42" s="26">
        <v>0.55900000000000005</v>
      </c>
      <c r="C42" s="12"/>
      <c r="D42" s="12"/>
    </row>
    <row r="43" spans="1:4">
      <c r="A43" s="13">
        <v>27820</v>
      </c>
      <c r="B43" s="26">
        <v>0.56000000000000005</v>
      </c>
      <c r="C43" s="12"/>
      <c r="D43" s="12"/>
    </row>
    <row r="44" spans="1:4">
      <c r="A44" s="13">
        <v>27851</v>
      </c>
      <c r="B44" s="26">
        <v>0.56100000000000005</v>
      </c>
      <c r="C44" s="12"/>
      <c r="D44" s="12"/>
    </row>
    <row r="45" spans="1:4">
      <c r="A45" s="13">
        <v>27881</v>
      </c>
      <c r="B45" s="26">
        <v>0.56399999999999995</v>
      </c>
      <c r="C45" s="12"/>
      <c r="D45" s="12"/>
    </row>
    <row r="46" spans="1:4">
      <c r="A46" s="13">
        <v>27912</v>
      </c>
      <c r="B46" s="26">
        <v>0.56699999999999995</v>
      </c>
      <c r="C46" s="12"/>
      <c r="D46" s="12"/>
    </row>
    <row r="47" spans="1:4">
      <c r="A47" s="13">
        <v>27942</v>
      </c>
      <c r="B47" s="26">
        <v>0.56999999999999995</v>
      </c>
      <c r="C47" s="12">
        <v>3.9</v>
      </c>
      <c r="D47" s="12">
        <f t="shared" ref="D47:D116" si="0">C47*$B$533/B47</f>
        <v>16.199327368421052</v>
      </c>
    </row>
    <row r="48" spans="1:4">
      <c r="A48" s="13">
        <v>27973</v>
      </c>
      <c r="B48" s="26">
        <v>0.57299999999999995</v>
      </c>
      <c r="C48" s="12">
        <v>3.7</v>
      </c>
      <c r="D48" s="12">
        <f t="shared" si="0"/>
        <v>15.28812879581152</v>
      </c>
    </row>
    <row r="49" spans="1:4">
      <c r="A49" s="13">
        <v>28004</v>
      </c>
      <c r="B49" s="26">
        <v>0.57599999999999996</v>
      </c>
      <c r="C49" s="12">
        <v>3.8</v>
      </c>
      <c r="D49" s="12">
        <f t="shared" si="0"/>
        <v>15.61954375</v>
      </c>
    </row>
    <row r="50" spans="1:4">
      <c r="A50" s="13">
        <v>28034</v>
      </c>
      <c r="B50" s="26">
        <v>0.57899999999999996</v>
      </c>
      <c r="C50" s="12">
        <v>3.9</v>
      </c>
      <c r="D50" s="12">
        <f t="shared" si="0"/>
        <v>15.947524352331607</v>
      </c>
    </row>
    <row r="51" spans="1:4">
      <c r="A51" s="13">
        <v>28065</v>
      </c>
      <c r="B51" s="26">
        <v>0.58099999999999996</v>
      </c>
      <c r="C51" s="12">
        <v>3.8</v>
      </c>
      <c r="D51" s="12">
        <f t="shared" si="0"/>
        <v>15.485124268502581</v>
      </c>
    </row>
    <row r="52" spans="1:4">
      <c r="A52" s="13">
        <v>28095</v>
      </c>
      <c r="B52" s="26">
        <v>0.58399999999999996</v>
      </c>
      <c r="C52" s="12">
        <v>3.6</v>
      </c>
      <c r="D52" s="12">
        <f t="shared" si="0"/>
        <v>14.594757534246577</v>
      </c>
    </row>
    <row r="53" spans="1:4">
      <c r="A53" s="13">
        <v>28126</v>
      </c>
      <c r="B53" s="26">
        <v>0.58699999999999997</v>
      </c>
      <c r="C53" s="12">
        <v>3.6</v>
      </c>
      <c r="D53" s="12">
        <f t="shared" ref="D53:D64" si="1">C53*$B$533/B53</f>
        <v>14.520167632027258</v>
      </c>
    </row>
    <row r="54" spans="1:4">
      <c r="A54" s="13">
        <v>28157</v>
      </c>
      <c r="B54" s="26">
        <v>0.59299999999999997</v>
      </c>
      <c r="C54" s="12">
        <v>3.7</v>
      </c>
      <c r="D54" s="12">
        <f t="shared" si="1"/>
        <v>14.772508937605398</v>
      </c>
    </row>
    <row r="55" spans="1:4">
      <c r="A55" s="13">
        <v>28185</v>
      </c>
      <c r="B55" s="26">
        <v>0.59599999999999997</v>
      </c>
      <c r="C55" s="12">
        <v>4</v>
      </c>
      <c r="D55" s="12">
        <f t="shared" si="1"/>
        <v>15.889892617449664</v>
      </c>
    </row>
    <row r="56" spans="1:4">
      <c r="A56" s="13">
        <v>28216</v>
      </c>
      <c r="B56" s="26">
        <v>0.6</v>
      </c>
      <c r="C56" s="12">
        <v>4.0999999999999996</v>
      </c>
      <c r="D56" s="12">
        <f t="shared" si="1"/>
        <v>16.178559</v>
      </c>
    </row>
    <row r="57" spans="1:4">
      <c r="A57" s="13">
        <v>28246</v>
      </c>
      <c r="B57" s="26">
        <v>0.60199999999999998</v>
      </c>
      <c r="C57" s="12">
        <v>4.2</v>
      </c>
      <c r="D57" s="12">
        <f t="shared" si="1"/>
        <v>16.518097674418605</v>
      </c>
    </row>
    <row r="58" spans="1:4">
      <c r="A58" s="13">
        <v>28277</v>
      </c>
      <c r="B58" s="26">
        <v>0.60499999999999998</v>
      </c>
      <c r="C58" s="12">
        <v>4.2</v>
      </c>
      <c r="D58" s="12">
        <f t="shared" si="1"/>
        <v>16.436189752066117</v>
      </c>
    </row>
    <row r="59" spans="1:4">
      <c r="A59" s="13">
        <v>28307</v>
      </c>
      <c r="B59" s="26">
        <v>0.60799999999999998</v>
      </c>
      <c r="C59" s="12">
        <v>4.2</v>
      </c>
      <c r="D59" s="12">
        <f t="shared" si="1"/>
        <v>16.355090131578947</v>
      </c>
    </row>
    <row r="60" spans="1:4">
      <c r="A60" s="13">
        <v>28338</v>
      </c>
      <c r="B60" s="26">
        <v>0.61099999999999999</v>
      </c>
      <c r="C60" s="12">
        <v>4.4000000000000004</v>
      </c>
      <c r="D60" s="12">
        <f t="shared" si="1"/>
        <v>17.049776759410804</v>
      </c>
    </row>
    <row r="61" spans="1:4">
      <c r="A61" s="13">
        <v>28369</v>
      </c>
      <c r="B61" s="26">
        <v>0.61299999999999999</v>
      </c>
      <c r="C61" s="12">
        <v>4.3</v>
      </c>
      <c r="D61" s="12">
        <f t="shared" si="1"/>
        <v>16.607918760195759</v>
      </c>
    </row>
    <row r="62" spans="1:4">
      <c r="A62" s="13">
        <v>28399</v>
      </c>
      <c r="B62" s="26">
        <v>0.61599999999999999</v>
      </c>
      <c r="C62" s="12">
        <v>4.3</v>
      </c>
      <c r="D62" s="12">
        <f t="shared" si="1"/>
        <v>16.52703603896104</v>
      </c>
    </row>
    <row r="63" spans="1:4">
      <c r="A63" s="13">
        <v>28430</v>
      </c>
      <c r="B63" s="26">
        <v>0.62</v>
      </c>
      <c r="C63" s="12">
        <v>4.2</v>
      </c>
      <c r="D63" s="12">
        <f t="shared" si="1"/>
        <v>16.038540000000001</v>
      </c>
    </row>
    <row r="64" spans="1:4">
      <c r="A64" s="13">
        <v>28460</v>
      </c>
      <c r="B64" s="26">
        <v>0.623</v>
      </c>
      <c r="C64" s="12">
        <v>4</v>
      </c>
      <c r="D64" s="12">
        <f t="shared" si="1"/>
        <v>15.201245585874799</v>
      </c>
    </row>
    <row r="65" spans="1:4">
      <c r="A65" s="13">
        <v>28491</v>
      </c>
      <c r="B65" s="26">
        <v>0.627</v>
      </c>
      <c r="C65" s="12">
        <v>3.9</v>
      </c>
      <c r="D65" s="12">
        <f t="shared" si="0"/>
        <v>14.726661244019137</v>
      </c>
    </row>
    <row r="66" spans="1:4">
      <c r="A66" s="13">
        <v>28522</v>
      </c>
      <c r="B66" s="26">
        <v>0.63</v>
      </c>
      <c r="C66" s="12">
        <v>3.9</v>
      </c>
      <c r="D66" s="12">
        <f t="shared" si="0"/>
        <v>14.656534285714285</v>
      </c>
    </row>
    <row r="67" spans="1:4">
      <c r="A67" s="13">
        <v>28550</v>
      </c>
      <c r="B67" s="26">
        <v>0.63400000000000001</v>
      </c>
      <c r="C67" s="12">
        <v>4.0999999999999996</v>
      </c>
      <c r="D67" s="12">
        <f t="shared" si="0"/>
        <v>15.31093911671924</v>
      </c>
    </row>
    <row r="68" spans="1:4">
      <c r="A68" s="13">
        <v>28581</v>
      </c>
      <c r="B68" s="26">
        <v>0.63900000000000001</v>
      </c>
      <c r="C68" s="12">
        <v>4.3</v>
      </c>
      <c r="D68" s="12">
        <f t="shared" si="0"/>
        <v>15.932166197183097</v>
      </c>
    </row>
    <row r="69" spans="1:4">
      <c r="A69" s="13">
        <v>28611</v>
      </c>
      <c r="B69" s="26">
        <v>0.64500000000000002</v>
      </c>
      <c r="C69" s="12">
        <v>4.5</v>
      </c>
      <c r="D69" s="12">
        <f t="shared" si="0"/>
        <v>16.518097674418605</v>
      </c>
    </row>
    <row r="70" spans="1:4">
      <c r="A70" s="13">
        <v>28642</v>
      </c>
      <c r="B70" s="26">
        <v>0.65</v>
      </c>
      <c r="C70" s="12">
        <v>4.5</v>
      </c>
      <c r="D70" s="12">
        <f t="shared" si="0"/>
        <v>16.391035384615385</v>
      </c>
    </row>
    <row r="71" spans="1:4">
      <c r="A71" s="13">
        <v>28672</v>
      </c>
      <c r="B71" s="26">
        <v>0.65500000000000003</v>
      </c>
      <c r="C71" s="12">
        <v>4.5</v>
      </c>
      <c r="D71" s="12">
        <f t="shared" si="0"/>
        <v>16.265912977099237</v>
      </c>
    </row>
    <row r="72" spans="1:4">
      <c r="A72" s="13">
        <v>28703</v>
      </c>
      <c r="B72" s="26">
        <v>0.65900000000000003</v>
      </c>
      <c r="C72" s="12">
        <v>4.5</v>
      </c>
      <c r="D72" s="12">
        <f t="shared" si="0"/>
        <v>16.167182094081941</v>
      </c>
    </row>
    <row r="73" spans="1:4">
      <c r="A73" s="13">
        <v>28734</v>
      </c>
      <c r="B73" s="26">
        <v>0.66500000000000004</v>
      </c>
      <c r="C73" s="12">
        <v>4.5</v>
      </c>
      <c r="D73" s="12">
        <f t="shared" si="0"/>
        <v>16.021312781954887</v>
      </c>
    </row>
    <row r="74" spans="1:4">
      <c r="A74" s="13">
        <v>28764</v>
      </c>
      <c r="B74" s="26">
        <v>0.67100000000000004</v>
      </c>
      <c r="C74" s="12">
        <v>4.5</v>
      </c>
      <c r="D74" s="12">
        <f t="shared" si="0"/>
        <v>15.8780521609538</v>
      </c>
    </row>
    <row r="75" spans="1:4">
      <c r="A75" s="13">
        <v>28795</v>
      </c>
      <c r="B75" s="26">
        <v>0.67500000000000004</v>
      </c>
      <c r="C75" s="12">
        <v>4.4000000000000004</v>
      </c>
      <c r="D75" s="12">
        <f t="shared" si="0"/>
        <v>15.433205333333335</v>
      </c>
    </row>
    <row r="76" spans="1:4">
      <c r="A76" s="13">
        <v>28825</v>
      </c>
      <c r="B76" s="26">
        <v>0.67900000000000005</v>
      </c>
      <c r="C76" s="12">
        <v>4.2</v>
      </c>
      <c r="D76" s="12">
        <f t="shared" si="0"/>
        <v>14.644911340206185</v>
      </c>
    </row>
    <row r="77" spans="1:4">
      <c r="A77" s="13">
        <v>28856</v>
      </c>
      <c r="B77" s="26">
        <v>0.68500000000000005</v>
      </c>
      <c r="C77" s="12">
        <v>4.0999999999999996</v>
      </c>
      <c r="D77" s="12">
        <f t="shared" si="0"/>
        <v>14.171000583941602</v>
      </c>
    </row>
    <row r="78" spans="1:4">
      <c r="A78" s="13">
        <v>28887</v>
      </c>
      <c r="B78" s="26">
        <v>0.69199999999999995</v>
      </c>
      <c r="C78" s="12">
        <v>4.0999999999999996</v>
      </c>
      <c r="D78" s="12">
        <f t="shared" si="0"/>
        <v>14.027652312138727</v>
      </c>
    </row>
    <row r="79" spans="1:4">
      <c r="A79" s="13">
        <v>28915</v>
      </c>
      <c r="B79" s="26">
        <v>0.69899999999999995</v>
      </c>
      <c r="C79" s="12">
        <v>4.3</v>
      </c>
      <c r="D79" s="12">
        <f t="shared" si="0"/>
        <v>14.564598283261802</v>
      </c>
    </row>
    <row r="80" spans="1:4">
      <c r="A80" s="13">
        <v>28946</v>
      </c>
      <c r="B80" s="26">
        <v>0.70599999999999996</v>
      </c>
      <c r="C80" s="12">
        <v>4.5</v>
      </c>
      <c r="D80" s="12">
        <f t="shared" si="0"/>
        <v>15.090896600566573</v>
      </c>
    </row>
    <row r="81" spans="1:4">
      <c r="A81" s="13">
        <v>28976</v>
      </c>
      <c r="B81" s="26">
        <v>0.71399999999999997</v>
      </c>
      <c r="C81" s="12">
        <v>4.7</v>
      </c>
      <c r="D81" s="12">
        <f t="shared" si="0"/>
        <v>15.585002521008406</v>
      </c>
    </row>
    <row r="82" spans="1:4">
      <c r="A82" s="13">
        <v>29007</v>
      </c>
      <c r="B82" s="26">
        <v>0.72199999999999998</v>
      </c>
      <c r="C82" s="12">
        <v>4.9000000000000004</v>
      </c>
      <c r="D82" s="12">
        <f t="shared" si="0"/>
        <v>16.068158725761773</v>
      </c>
    </row>
    <row r="83" spans="1:4">
      <c r="A83" s="13">
        <v>29037</v>
      </c>
      <c r="B83" s="26">
        <v>0.73</v>
      </c>
      <c r="C83" s="12">
        <v>4.9000000000000004</v>
      </c>
      <c r="D83" s="12">
        <f t="shared" si="0"/>
        <v>15.892069315068493</v>
      </c>
    </row>
    <row r="84" spans="1:4">
      <c r="A84" s="13">
        <v>29068</v>
      </c>
      <c r="B84" s="26">
        <v>0.73699999999999999</v>
      </c>
      <c r="C84" s="12">
        <v>4.9000000000000004</v>
      </c>
      <c r="D84" s="12">
        <f t="shared" si="0"/>
        <v>15.741127001356853</v>
      </c>
    </row>
    <row r="85" spans="1:4">
      <c r="A85" s="13">
        <v>29099</v>
      </c>
      <c r="B85" s="26">
        <v>0.74399999999999999</v>
      </c>
      <c r="C85" s="12">
        <v>5</v>
      </c>
      <c r="D85" s="12">
        <f t="shared" si="0"/>
        <v>15.911250000000001</v>
      </c>
    </row>
    <row r="86" spans="1:4">
      <c r="A86" s="13">
        <v>29129</v>
      </c>
      <c r="B86" s="26">
        <v>0.752</v>
      </c>
      <c r="C86" s="12">
        <v>5</v>
      </c>
      <c r="D86" s="12">
        <f t="shared" si="0"/>
        <v>15.741981382978723</v>
      </c>
    </row>
    <row r="87" spans="1:4">
      <c r="A87" s="13">
        <v>29160</v>
      </c>
      <c r="B87" s="26">
        <v>0.76</v>
      </c>
      <c r="C87" s="12">
        <v>4.8</v>
      </c>
      <c r="D87" s="12">
        <f t="shared" si="0"/>
        <v>14.953225263157893</v>
      </c>
    </row>
    <row r="88" spans="1:4">
      <c r="A88" s="13">
        <v>29190</v>
      </c>
      <c r="B88" s="26">
        <v>0.76900000000000002</v>
      </c>
      <c r="C88" s="12">
        <v>4.7</v>
      </c>
      <c r="D88" s="12">
        <f t="shared" si="0"/>
        <v>14.47034044213264</v>
      </c>
    </row>
    <row r="89" spans="1:4">
      <c r="A89" s="13">
        <v>29221</v>
      </c>
      <c r="B89" s="26">
        <v>0.78</v>
      </c>
      <c r="C89" s="12">
        <v>4.7</v>
      </c>
      <c r="D89" s="12">
        <f t="shared" si="0"/>
        <v>14.26627153846154</v>
      </c>
    </row>
    <row r="90" spans="1:4">
      <c r="A90" s="13">
        <v>29252</v>
      </c>
      <c r="B90" s="26">
        <v>0.79</v>
      </c>
      <c r="C90" s="12">
        <v>4.7</v>
      </c>
      <c r="D90" s="12">
        <f t="shared" si="0"/>
        <v>14.085685822784811</v>
      </c>
    </row>
    <row r="91" spans="1:4">
      <c r="A91" s="13">
        <v>29281</v>
      </c>
      <c r="B91" s="26">
        <v>0.80100000000000005</v>
      </c>
      <c r="C91" s="12">
        <v>4.9000000000000004</v>
      </c>
      <c r="D91" s="12">
        <f t="shared" si="0"/>
        <v>14.483408988764044</v>
      </c>
    </row>
    <row r="92" spans="1:4">
      <c r="A92" s="13">
        <v>29312</v>
      </c>
      <c r="B92" s="26">
        <v>0.80900000000000005</v>
      </c>
      <c r="C92" s="12">
        <v>5.0999999999999996</v>
      </c>
      <c r="D92" s="12">
        <f t="shared" si="0"/>
        <v>14.925499876390603</v>
      </c>
    </row>
    <row r="93" spans="1:4">
      <c r="A93" s="13">
        <v>29342</v>
      </c>
      <c r="B93" s="26">
        <v>0.81699999999999995</v>
      </c>
      <c r="C93" s="12">
        <v>5.4</v>
      </c>
      <c r="D93" s="12">
        <f t="shared" si="0"/>
        <v>15.6487241126071</v>
      </c>
    </row>
    <row r="94" spans="1:4">
      <c r="A94" s="13">
        <v>29373</v>
      </c>
      <c r="B94" s="26">
        <v>0.82499999999999996</v>
      </c>
      <c r="C94" s="12">
        <v>5.6</v>
      </c>
      <c r="D94" s="12">
        <f t="shared" si="0"/>
        <v>16.070941090909091</v>
      </c>
    </row>
    <row r="95" spans="1:4">
      <c r="A95" s="13">
        <v>29403</v>
      </c>
      <c r="B95" s="26">
        <v>0.82599999999999996</v>
      </c>
      <c r="C95" s="12">
        <v>5.7</v>
      </c>
      <c r="D95" s="12">
        <f t="shared" si="0"/>
        <v>16.338118401937045</v>
      </c>
    </row>
    <row r="96" spans="1:4">
      <c r="A96" s="13">
        <v>29434</v>
      </c>
      <c r="B96" s="26">
        <v>0.83199999999999996</v>
      </c>
      <c r="C96" s="12">
        <v>5.7</v>
      </c>
      <c r="D96" s="12">
        <f t="shared" si="0"/>
        <v>16.220295432692307</v>
      </c>
    </row>
    <row r="97" spans="1:4">
      <c r="A97" s="13">
        <v>29465</v>
      </c>
      <c r="B97" s="26">
        <v>0.83899999999999997</v>
      </c>
      <c r="C97" s="12">
        <v>5.7</v>
      </c>
      <c r="D97" s="12">
        <f t="shared" si="0"/>
        <v>16.084965196662694</v>
      </c>
    </row>
    <row r="98" spans="1:4">
      <c r="A98" s="13">
        <v>29495</v>
      </c>
      <c r="B98" s="26">
        <v>0.84699999999999998</v>
      </c>
      <c r="C98" s="12">
        <v>5.7</v>
      </c>
      <c r="D98" s="12">
        <f t="shared" si="0"/>
        <v>15.93304108618654</v>
      </c>
    </row>
    <row r="99" spans="1:4">
      <c r="A99" s="13">
        <v>29526</v>
      </c>
      <c r="B99" s="26">
        <v>0.85599999999999998</v>
      </c>
      <c r="C99" s="12">
        <v>5.6</v>
      </c>
      <c r="D99" s="12">
        <f t="shared" si="0"/>
        <v>15.488932710280373</v>
      </c>
    </row>
    <row r="100" spans="1:4">
      <c r="A100" s="13">
        <v>29556</v>
      </c>
      <c r="B100" s="26">
        <v>0.86399999999999999</v>
      </c>
      <c r="C100" s="12">
        <v>5.5</v>
      </c>
      <c r="D100" s="12">
        <f t="shared" si="0"/>
        <v>15.071489583333333</v>
      </c>
    </row>
    <row r="101" spans="1:4">
      <c r="A101" s="13">
        <v>29587</v>
      </c>
      <c r="B101" s="26">
        <v>0.872</v>
      </c>
      <c r="C101" s="12">
        <v>5.4</v>
      </c>
      <c r="D101" s="12">
        <f t="shared" si="0"/>
        <v>14.661705963302753</v>
      </c>
    </row>
    <row r="102" spans="1:4">
      <c r="A102" s="13">
        <v>29618</v>
      </c>
      <c r="B102" s="26">
        <v>0.88</v>
      </c>
      <c r="C102" s="12">
        <v>5.5</v>
      </c>
      <c r="D102" s="12">
        <f t="shared" si="0"/>
        <v>14.7974625</v>
      </c>
    </row>
    <row r="103" spans="1:4">
      <c r="A103" s="13">
        <v>29646</v>
      </c>
      <c r="B103" s="26">
        <v>0.88600000000000001</v>
      </c>
      <c r="C103" s="12">
        <v>5.8</v>
      </c>
      <c r="D103" s="12">
        <f t="shared" si="0"/>
        <v>15.498922347629797</v>
      </c>
    </row>
    <row r="104" spans="1:4">
      <c r="A104" s="13">
        <v>29677</v>
      </c>
      <c r="B104" s="26">
        <v>0.89100000000000001</v>
      </c>
      <c r="C104" s="12">
        <v>6</v>
      </c>
      <c r="D104" s="12">
        <f t="shared" si="0"/>
        <v>15.943393939393937</v>
      </c>
    </row>
    <row r="105" spans="1:4">
      <c r="A105" s="13">
        <v>29707</v>
      </c>
      <c r="B105" s="26">
        <v>0.89700000000000002</v>
      </c>
      <c r="C105" s="12">
        <v>6.3</v>
      </c>
      <c r="D105" s="12">
        <f t="shared" si="0"/>
        <v>16.628586622073577</v>
      </c>
    </row>
    <row r="106" spans="1:4">
      <c r="A106" s="13">
        <v>29738</v>
      </c>
      <c r="B106" s="26">
        <v>0.90500000000000003</v>
      </c>
      <c r="C106" s="12">
        <v>6.5</v>
      </c>
      <c r="D106" s="12">
        <f t="shared" si="0"/>
        <v>17.004818784530386</v>
      </c>
    </row>
    <row r="107" spans="1:4">
      <c r="A107" s="13">
        <v>29768</v>
      </c>
      <c r="B107" s="26">
        <v>0.91500000000000004</v>
      </c>
      <c r="C107" s="12">
        <v>6.6</v>
      </c>
      <c r="D107" s="12">
        <f t="shared" si="0"/>
        <v>17.077727213114752</v>
      </c>
    </row>
    <row r="108" spans="1:4">
      <c r="A108" s="13">
        <v>29799</v>
      </c>
      <c r="B108" s="26">
        <v>0.92200000000000004</v>
      </c>
      <c r="C108" s="12">
        <v>6.6</v>
      </c>
      <c r="D108" s="12">
        <f t="shared" si="0"/>
        <v>16.94806984815618</v>
      </c>
    </row>
    <row r="109" spans="1:4">
      <c r="A109" s="13">
        <v>29830</v>
      </c>
      <c r="B109" s="26">
        <v>0.93100000000000005</v>
      </c>
      <c r="C109" s="12">
        <v>6.6</v>
      </c>
      <c r="D109" s="12">
        <f t="shared" si="0"/>
        <v>16.784232438238451</v>
      </c>
    </row>
    <row r="110" spans="1:4">
      <c r="A110" s="13">
        <v>29860</v>
      </c>
      <c r="B110" s="26">
        <v>0.93400000000000005</v>
      </c>
      <c r="C110" s="12">
        <v>6.6</v>
      </c>
      <c r="D110" s="12">
        <f t="shared" si="0"/>
        <v>16.730321627408991</v>
      </c>
    </row>
    <row r="111" spans="1:4">
      <c r="A111" s="13">
        <v>29891</v>
      </c>
      <c r="B111" s="26">
        <v>0.93799999999999994</v>
      </c>
      <c r="C111" s="12">
        <v>6.4</v>
      </c>
      <c r="D111" s="12">
        <f t="shared" si="0"/>
        <v>16.154159488272924</v>
      </c>
    </row>
    <row r="112" spans="1:4">
      <c r="A112" s="13">
        <v>29921</v>
      </c>
      <c r="B112" s="26">
        <v>0.94099999999999995</v>
      </c>
      <c r="C112" s="12">
        <v>6.3</v>
      </c>
      <c r="D112" s="12">
        <f t="shared" si="0"/>
        <v>15.851054410201915</v>
      </c>
    </row>
    <row r="113" spans="1:4">
      <c r="A113" s="13">
        <v>29952</v>
      </c>
      <c r="B113" s="26">
        <v>0.94399999999999995</v>
      </c>
      <c r="C113" s="12">
        <v>6.2</v>
      </c>
      <c r="D113" s="12">
        <f t="shared" si="0"/>
        <v>15.549875847457628</v>
      </c>
    </row>
    <row r="114" spans="1:4">
      <c r="A114" s="13">
        <v>29983</v>
      </c>
      <c r="B114" s="26">
        <v>0.94699999999999995</v>
      </c>
      <c r="C114" s="12">
        <v>6.4</v>
      </c>
      <c r="D114" s="12">
        <f t="shared" si="0"/>
        <v>16.000635269271385</v>
      </c>
    </row>
    <row r="115" spans="1:4">
      <c r="A115" s="13">
        <v>30011</v>
      </c>
      <c r="B115" s="26">
        <v>0.94699999999999995</v>
      </c>
      <c r="C115" s="12">
        <v>6.6</v>
      </c>
      <c r="D115" s="12">
        <f t="shared" si="0"/>
        <v>16.500655121436115</v>
      </c>
    </row>
    <row r="116" spans="1:4">
      <c r="A116" s="13">
        <v>30042</v>
      </c>
      <c r="B116" s="26">
        <v>0.95</v>
      </c>
      <c r="C116" s="12">
        <v>6.7</v>
      </c>
      <c r="D116" s="12">
        <f t="shared" si="0"/>
        <v>16.697768210526316</v>
      </c>
    </row>
    <row r="117" spans="1:4">
      <c r="A117" s="13">
        <v>30072</v>
      </c>
      <c r="B117" s="26">
        <v>0.95899999999999996</v>
      </c>
      <c r="C117" s="12">
        <v>6.9</v>
      </c>
      <c r="D117" s="12">
        <f t="shared" ref="D117:D180" si="2">C117*$B$533/B117</f>
        <v>17.034826485922835</v>
      </c>
    </row>
    <row r="118" spans="1:4">
      <c r="A118" s="13">
        <v>30103</v>
      </c>
      <c r="B118" s="26">
        <v>0.97</v>
      </c>
      <c r="C118" s="12">
        <v>7.1</v>
      </c>
      <c r="D118" s="12">
        <f t="shared" si="2"/>
        <v>17.329811752577321</v>
      </c>
    </row>
    <row r="119" spans="1:4">
      <c r="A119" s="13">
        <v>30133</v>
      </c>
      <c r="B119" s="26">
        <v>0.97499999999999998</v>
      </c>
      <c r="C119" s="12">
        <v>7.2</v>
      </c>
      <c r="D119" s="12">
        <f t="shared" si="2"/>
        <v>17.483771076923077</v>
      </c>
    </row>
    <row r="120" spans="1:4">
      <c r="A120" s="13">
        <v>30164</v>
      </c>
      <c r="B120" s="26">
        <v>0.97699999999999998</v>
      </c>
      <c r="C120" s="12">
        <v>7.2</v>
      </c>
      <c r="D120" s="12">
        <f t="shared" si="2"/>
        <v>17.447980348004094</v>
      </c>
    </row>
    <row r="121" spans="1:4">
      <c r="A121" s="13">
        <v>30195</v>
      </c>
      <c r="B121" s="26">
        <v>0.97699999999999998</v>
      </c>
      <c r="C121" s="12">
        <v>7.2</v>
      </c>
      <c r="D121" s="12">
        <f t="shared" si="2"/>
        <v>17.447980348004094</v>
      </c>
    </row>
    <row r="122" spans="1:4">
      <c r="A122" s="13">
        <v>30225</v>
      </c>
      <c r="B122" s="26">
        <v>0.98099999999999998</v>
      </c>
      <c r="C122" s="12">
        <v>7.2</v>
      </c>
      <c r="D122" s="12">
        <f t="shared" si="2"/>
        <v>17.376836697247708</v>
      </c>
    </row>
    <row r="123" spans="1:4">
      <c r="A123" s="13">
        <v>30256</v>
      </c>
      <c r="B123" s="26">
        <v>0.98</v>
      </c>
      <c r="C123" s="12">
        <v>6.9</v>
      </c>
      <c r="D123" s="12">
        <f t="shared" si="2"/>
        <v>16.669794489795919</v>
      </c>
    </row>
    <row r="124" spans="1:4">
      <c r="A124" s="13">
        <v>30286</v>
      </c>
      <c r="B124" s="26">
        <v>0.97699999999999998</v>
      </c>
      <c r="C124" s="12">
        <v>6.7</v>
      </c>
      <c r="D124" s="12">
        <f t="shared" si="2"/>
        <v>16.236315046059367</v>
      </c>
    </row>
    <row r="125" spans="1:4">
      <c r="A125" s="13">
        <v>30317</v>
      </c>
      <c r="B125" s="26">
        <v>0.97899999999999998</v>
      </c>
      <c r="C125" s="12">
        <v>6.7</v>
      </c>
      <c r="D125" s="12">
        <f t="shared" si="2"/>
        <v>16.203145863125638</v>
      </c>
    </row>
    <row r="126" spans="1:4">
      <c r="A126" s="13">
        <v>30348</v>
      </c>
      <c r="B126" s="26">
        <v>0.98</v>
      </c>
      <c r="C126" s="12">
        <v>6.7</v>
      </c>
      <c r="D126" s="12">
        <f t="shared" si="2"/>
        <v>16.186612040816328</v>
      </c>
    </row>
    <row r="127" spans="1:4">
      <c r="A127" s="13">
        <v>30376</v>
      </c>
      <c r="B127" s="26">
        <v>0.98099999999999998</v>
      </c>
      <c r="C127" s="12">
        <v>6.9</v>
      </c>
      <c r="D127" s="12">
        <f t="shared" si="2"/>
        <v>16.652801834862384</v>
      </c>
    </row>
    <row r="128" spans="1:4">
      <c r="A128" s="13">
        <v>30407</v>
      </c>
      <c r="B128" s="26">
        <v>0.98799999999999999</v>
      </c>
      <c r="C128" s="12">
        <v>6.9</v>
      </c>
      <c r="D128" s="12">
        <f t="shared" si="2"/>
        <v>16.534816396761133</v>
      </c>
    </row>
    <row r="129" spans="1:4">
      <c r="A129" s="13">
        <v>30437</v>
      </c>
      <c r="B129" s="26">
        <v>0.99199999999999999</v>
      </c>
      <c r="C129" s="12">
        <v>7.2</v>
      </c>
      <c r="D129" s="12">
        <f t="shared" si="2"/>
        <v>17.184149999999999</v>
      </c>
    </row>
    <row r="130" spans="1:4">
      <c r="A130" s="13">
        <v>30468</v>
      </c>
      <c r="B130" s="26">
        <v>0.99399999999999999</v>
      </c>
      <c r="C130" s="12">
        <v>7.4</v>
      </c>
      <c r="D130" s="12">
        <f t="shared" si="2"/>
        <v>17.625951307847085</v>
      </c>
    </row>
    <row r="131" spans="1:4">
      <c r="A131" s="13">
        <v>30498</v>
      </c>
      <c r="B131" s="26">
        <v>0.998</v>
      </c>
      <c r="C131" s="12">
        <v>7.5</v>
      </c>
      <c r="D131" s="12">
        <f t="shared" si="2"/>
        <v>17.792540080160322</v>
      </c>
    </row>
    <row r="132" spans="1:4">
      <c r="A132" s="13">
        <v>30529</v>
      </c>
      <c r="B132" s="26">
        <v>1.0009999999999999</v>
      </c>
      <c r="C132" s="12">
        <v>7.5</v>
      </c>
      <c r="D132" s="12">
        <f t="shared" si="2"/>
        <v>17.739215784215787</v>
      </c>
    </row>
    <row r="133" spans="1:4">
      <c r="A133" s="13">
        <v>30560</v>
      </c>
      <c r="B133" s="26">
        <v>1.004</v>
      </c>
      <c r="C133" s="12">
        <v>7.6</v>
      </c>
      <c r="D133" s="12">
        <f t="shared" si="2"/>
        <v>17.922026294820714</v>
      </c>
    </row>
    <row r="134" spans="1:4">
      <c r="A134" s="13">
        <v>30590</v>
      </c>
      <c r="B134" s="26">
        <v>1.008</v>
      </c>
      <c r="C134" s="12">
        <v>7.5</v>
      </c>
      <c r="D134" s="12">
        <f t="shared" si="2"/>
        <v>17.616026785714286</v>
      </c>
    </row>
    <row r="135" spans="1:4">
      <c r="A135" s="13">
        <v>30621</v>
      </c>
      <c r="B135" s="26">
        <v>1.0109999999999999</v>
      </c>
      <c r="C135" s="12">
        <v>7.3</v>
      </c>
      <c r="D135" s="12">
        <f t="shared" si="2"/>
        <v>17.095386943620181</v>
      </c>
    </row>
    <row r="136" spans="1:4">
      <c r="A136" s="13">
        <v>30651</v>
      </c>
      <c r="B136" s="26">
        <v>1.014</v>
      </c>
      <c r="C136" s="12">
        <v>7</v>
      </c>
      <c r="D136" s="12">
        <f t="shared" si="2"/>
        <v>16.344337278106508</v>
      </c>
    </row>
    <row r="137" spans="1:4">
      <c r="A137" s="13">
        <v>30682</v>
      </c>
      <c r="B137" s="26">
        <v>1.0209999999999999</v>
      </c>
      <c r="C137" s="12">
        <v>6.8</v>
      </c>
      <c r="D137" s="12">
        <f t="shared" si="2"/>
        <v>15.768500685602351</v>
      </c>
    </row>
    <row r="138" spans="1:4">
      <c r="A138" s="13">
        <v>30713</v>
      </c>
      <c r="B138" s="26">
        <v>1.026</v>
      </c>
      <c r="C138" s="12">
        <v>7</v>
      </c>
      <c r="D138" s="12">
        <f t="shared" si="2"/>
        <v>16.153175438596492</v>
      </c>
    </row>
    <row r="139" spans="1:4">
      <c r="A139" s="13">
        <v>30742</v>
      </c>
      <c r="B139" s="26">
        <v>1.0289999999999999</v>
      </c>
      <c r="C139" s="12">
        <v>7.2</v>
      </c>
      <c r="D139" s="12">
        <f t="shared" si="2"/>
        <v>16.566255393586008</v>
      </c>
    </row>
    <row r="140" spans="1:4">
      <c r="A140" s="13">
        <v>30773</v>
      </c>
      <c r="B140" s="26">
        <v>1.0329999999999999</v>
      </c>
      <c r="C140" s="12">
        <v>7.3</v>
      </c>
      <c r="D140" s="12">
        <f t="shared" si="2"/>
        <v>16.731303194578899</v>
      </c>
    </row>
    <row r="141" spans="1:4">
      <c r="A141" s="13">
        <v>30803</v>
      </c>
      <c r="B141" s="26">
        <v>1.0349999999999999</v>
      </c>
      <c r="C141" s="12">
        <v>7.6</v>
      </c>
      <c r="D141" s="12">
        <f t="shared" si="2"/>
        <v>17.385231304347826</v>
      </c>
    </row>
    <row r="142" spans="1:4">
      <c r="A142" s="13">
        <v>30834</v>
      </c>
      <c r="B142" s="26">
        <v>1.0369999999999999</v>
      </c>
      <c r="C142" s="12">
        <v>7.9</v>
      </c>
      <c r="D142" s="12">
        <f t="shared" si="2"/>
        <v>18.036637029893924</v>
      </c>
    </row>
    <row r="143" spans="1:4">
      <c r="A143" s="13">
        <v>30864</v>
      </c>
      <c r="B143" s="26">
        <v>1.0409999999999999</v>
      </c>
      <c r="C143" s="12">
        <v>8</v>
      </c>
      <c r="D143" s="12">
        <f t="shared" si="2"/>
        <v>18.194766570605189</v>
      </c>
    </row>
    <row r="144" spans="1:4">
      <c r="A144" s="13">
        <v>30895</v>
      </c>
      <c r="B144" s="26">
        <v>1.044</v>
      </c>
      <c r="C144" s="12">
        <v>8.1</v>
      </c>
      <c r="D144" s="12">
        <f t="shared" si="2"/>
        <v>18.369263793103446</v>
      </c>
    </row>
    <row r="145" spans="1:4">
      <c r="A145" s="13">
        <v>30926</v>
      </c>
      <c r="B145" s="26">
        <v>1.0469999999999999</v>
      </c>
      <c r="C145" s="12">
        <v>8.1</v>
      </c>
      <c r="D145" s="12">
        <f t="shared" si="2"/>
        <v>18.316629799426934</v>
      </c>
    </row>
    <row r="146" spans="1:4">
      <c r="A146" s="13">
        <v>30956</v>
      </c>
      <c r="B146" s="26">
        <v>1.0509999999999999</v>
      </c>
      <c r="C146" s="12">
        <v>8</v>
      </c>
      <c r="D146" s="12">
        <f t="shared" si="2"/>
        <v>18.021647954329211</v>
      </c>
    </row>
    <row r="147" spans="1:4">
      <c r="A147" s="13">
        <v>30987</v>
      </c>
      <c r="B147" s="26">
        <v>1.0529999999999999</v>
      </c>
      <c r="C147" s="12">
        <v>7.6</v>
      </c>
      <c r="D147" s="12">
        <f t="shared" si="2"/>
        <v>17.088047863247862</v>
      </c>
    </row>
    <row r="148" spans="1:4">
      <c r="A148" s="13">
        <v>31017</v>
      </c>
      <c r="B148" s="26">
        <v>1.0549999999999999</v>
      </c>
      <c r="C148" s="12">
        <v>7.3</v>
      </c>
      <c r="D148" s="12">
        <f t="shared" si="2"/>
        <v>16.382403981042657</v>
      </c>
    </row>
    <row r="149" spans="1:4">
      <c r="A149" s="13">
        <v>31048</v>
      </c>
      <c r="B149" s="26">
        <v>1.0569999999999999</v>
      </c>
      <c r="C149" s="12">
        <v>7.3</v>
      </c>
      <c r="D149" s="12">
        <f t="shared" si="2"/>
        <v>16.351406054872282</v>
      </c>
    </row>
    <row r="150" spans="1:4">
      <c r="A150" s="13">
        <v>31079</v>
      </c>
      <c r="B150" s="26">
        <v>1.0629999999999999</v>
      </c>
      <c r="C150" s="12">
        <v>7.2</v>
      </c>
      <c r="D150" s="12">
        <f t="shared" si="2"/>
        <v>16.036384571966135</v>
      </c>
    </row>
    <row r="151" spans="1:4">
      <c r="A151" s="13">
        <v>31107</v>
      </c>
      <c r="B151" s="26">
        <v>1.0680000000000001</v>
      </c>
      <c r="C151" s="12">
        <v>7.5</v>
      </c>
      <c r="D151" s="12">
        <f t="shared" si="2"/>
        <v>16.626362359550562</v>
      </c>
    </row>
    <row r="152" spans="1:4">
      <c r="A152" s="13">
        <v>31138</v>
      </c>
      <c r="B152" s="26">
        <v>1.07</v>
      </c>
      <c r="C152" s="12">
        <v>7.7</v>
      </c>
      <c r="D152" s="12">
        <f t="shared" si="2"/>
        <v>17.037825981308409</v>
      </c>
    </row>
    <row r="153" spans="1:4">
      <c r="A153" s="13">
        <v>31168</v>
      </c>
      <c r="B153" s="26">
        <v>1.0720000000000001</v>
      </c>
      <c r="C153" s="12">
        <v>8</v>
      </c>
      <c r="D153" s="12">
        <f t="shared" si="2"/>
        <v>17.668611940298508</v>
      </c>
    </row>
    <row r="154" spans="1:4">
      <c r="A154" s="13">
        <v>31199</v>
      </c>
      <c r="B154" s="26">
        <v>1.075</v>
      </c>
      <c r="C154" s="12">
        <v>8.1999999999999993</v>
      </c>
      <c r="D154" s="12">
        <f t="shared" si="2"/>
        <v>18.059786790697672</v>
      </c>
    </row>
    <row r="155" spans="1:4">
      <c r="A155" s="13">
        <v>31229</v>
      </c>
      <c r="B155" s="26">
        <v>1.077</v>
      </c>
      <c r="C155" s="12">
        <v>8.1999999999999993</v>
      </c>
      <c r="D155" s="12">
        <f t="shared" si="2"/>
        <v>18.026249582172699</v>
      </c>
    </row>
    <row r="156" spans="1:4">
      <c r="A156" s="13">
        <v>31260</v>
      </c>
      <c r="B156" s="26">
        <v>1.079</v>
      </c>
      <c r="C156" s="12">
        <v>8.1999999999999993</v>
      </c>
      <c r="D156" s="12">
        <f t="shared" si="2"/>
        <v>17.992836700648748</v>
      </c>
    </row>
    <row r="157" spans="1:4">
      <c r="A157" s="13">
        <v>31291</v>
      </c>
      <c r="B157" s="26">
        <v>1.081</v>
      </c>
      <c r="C157" s="12">
        <v>8.1999999999999993</v>
      </c>
      <c r="D157" s="12">
        <f t="shared" si="2"/>
        <v>17.959547456059202</v>
      </c>
    </row>
    <row r="158" spans="1:4">
      <c r="A158" s="13">
        <v>31321</v>
      </c>
      <c r="B158" s="26">
        <v>1.085</v>
      </c>
      <c r="C158" s="12">
        <v>8.1</v>
      </c>
      <c r="D158" s="12">
        <f t="shared" si="2"/>
        <v>17.675125714285716</v>
      </c>
    </row>
    <row r="159" spans="1:4">
      <c r="A159" s="13">
        <v>31352</v>
      </c>
      <c r="B159" s="26">
        <v>1.0900000000000001</v>
      </c>
      <c r="C159" s="12">
        <v>7.7</v>
      </c>
      <c r="D159" s="12">
        <f t="shared" si="2"/>
        <v>16.725205321100916</v>
      </c>
    </row>
    <row r="160" spans="1:4">
      <c r="A160" s="13">
        <v>31382</v>
      </c>
      <c r="B160" s="26">
        <v>1.095</v>
      </c>
      <c r="C160" s="12">
        <v>7.4</v>
      </c>
      <c r="D160" s="12">
        <f t="shared" si="2"/>
        <v>16.000178630136986</v>
      </c>
    </row>
    <row r="161" spans="1:4">
      <c r="A161" s="13">
        <v>31413</v>
      </c>
      <c r="B161" s="26">
        <v>1.099</v>
      </c>
      <c r="C161" s="12">
        <v>6.92</v>
      </c>
      <c r="D161" s="12">
        <f t="shared" si="2"/>
        <v>14.907871228389444</v>
      </c>
    </row>
    <row r="162" spans="1:4">
      <c r="A162" s="13">
        <v>31444</v>
      </c>
      <c r="B162" s="26">
        <v>1.097</v>
      </c>
      <c r="C162" s="12">
        <v>7.14</v>
      </c>
      <c r="D162" s="12">
        <f t="shared" si="2"/>
        <v>15.409864320875112</v>
      </c>
    </row>
    <row r="163" spans="1:4">
      <c r="A163" s="13">
        <v>31472</v>
      </c>
      <c r="B163" s="26">
        <v>1.091</v>
      </c>
      <c r="C163" s="12">
        <v>7.22</v>
      </c>
      <c r="D163" s="12">
        <f t="shared" si="2"/>
        <v>15.668220604949589</v>
      </c>
    </row>
    <row r="164" spans="1:4">
      <c r="A164" s="13">
        <v>31503</v>
      </c>
      <c r="B164" s="26">
        <v>1.087</v>
      </c>
      <c r="C164" s="12">
        <v>7.42</v>
      </c>
      <c r="D164" s="12">
        <f t="shared" si="2"/>
        <v>16.16149722171113</v>
      </c>
    </row>
    <row r="165" spans="1:4">
      <c r="A165" s="13">
        <v>31533</v>
      </c>
      <c r="B165" s="26">
        <v>1.0900000000000001</v>
      </c>
      <c r="C165" s="12">
        <v>7.49</v>
      </c>
      <c r="D165" s="12">
        <f t="shared" si="2"/>
        <v>16.269063357798164</v>
      </c>
    </row>
    <row r="166" spans="1:4">
      <c r="A166" s="13">
        <v>31564</v>
      </c>
      <c r="B166" s="26">
        <v>1.0940000000000001</v>
      </c>
      <c r="C166" s="12">
        <v>7.71</v>
      </c>
      <c r="D166" s="12">
        <f t="shared" si="2"/>
        <v>16.685694460694695</v>
      </c>
    </row>
    <row r="167" spans="1:4">
      <c r="A167" s="13">
        <v>31594</v>
      </c>
      <c r="B167" s="26">
        <v>1.095</v>
      </c>
      <c r="C167" s="12">
        <v>7.75</v>
      </c>
      <c r="D167" s="12">
        <f t="shared" si="2"/>
        <v>16.75694383561644</v>
      </c>
    </row>
    <row r="168" spans="1:4">
      <c r="A168" s="13">
        <v>31625</v>
      </c>
      <c r="B168" s="26">
        <v>1.0960000000000001</v>
      </c>
      <c r="C168" s="12">
        <v>7.7</v>
      </c>
      <c r="D168" s="12">
        <f t="shared" si="2"/>
        <v>16.633643978102189</v>
      </c>
    </row>
    <row r="169" spans="1:4">
      <c r="A169" s="13">
        <v>31656</v>
      </c>
      <c r="B169" s="26">
        <v>1.1000000000000001</v>
      </c>
      <c r="C169" s="12">
        <v>7.71</v>
      </c>
      <c r="D169" s="12">
        <f t="shared" si="2"/>
        <v>16.594681581818179</v>
      </c>
    </row>
    <row r="170" spans="1:4">
      <c r="A170" s="13">
        <v>31686</v>
      </c>
      <c r="B170" s="26">
        <v>1.1020000000000001</v>
      </c>
      <c r="C170" s="12">
        <v>7.46</v>
      </c>
      <c r="D170" s="12">
        <f t="shared" si="2"/>
        <v>16.027451215970959</v>
      </c>
    </row>
    <row r="171" spans="1:4">
      <c r="A171" s="13">
        <v>31717</v>
      </c>
      <c r="B171" s="26">
        <v>1.1040000000000001</v>
      </c>
      <c r="C171" s="12">
        <v>7.4</v>
      </c>
      <c r="D171" s="12">
        <f t="shared" si="2"/>
        <v>15.869742391304348</v>
      </c>
    </row>
    <row r="172" spans="1:4">
      <c r="A172" s="13">
        <v>31747</v>
      </c>
      <c r="B172" s="26">
        <v>1.1080000000000001</v>
      </c>
      <c r="C172" s="12">
        <v>7.01</v>
      </c>
      <c r="D172" s="12">
        <f t="shared" si="2"/>
        <v>14.979092003610107</v>
      </c>
    </row>
    <row r="173" spans="1:4">
      <c r="A173" s="13">
        <v>31778</v>
      </c>
      <c r="B173" s="26">
        <v>1.1140000000000001</v>
      </c>
      <c r="C173" s="12">
        <v>6.93</v>
      </c>
      <c r="D173" s="12">
        <f t="shared" si="2"/>
        <v>14.728389964093356</v>
      </c>
    </row>
    <row r="174" spans="1:4">
      <c r="A174" s="13">
        <v>31809</v>
      </c>
      <c r="B174" s="26">
        <v>1.1180000000000001</v>
      </c>
      <c r="C174" s="12">
        <v>6.95</v>
      </c>
      <c r="D174" s="12">
        <f t="shared" si="2"/>
        <v>14.718048568872987</v>
      </c>
    </row>
    <row r="175" spans="1:4">
      <c r="A175" s="13">
        <v>31837</v>
      </c>
      <c r="B175" s="26">
        <v>1.1220000000000001</v>
      </c>
      <c r="C175" s="12">
        <v>7.14</v>
      </c>
      <c r="D175" s="12">
        <f t="shared" si="2"/>
        <v>15.06650727272727</v>
      </c>
    </row>
    <row r="176" spans="1:4">
      <c r="A176" s="13">
        <v>31868</v>
      </c>
      <c r="B176" s="26">
        <v>1.127</v>
      </c>
      <c r="C176" s="12">
        <v>7.26</v>
      </c>
      <c r="D176" s="12">
        <f t="shared" si="2"/>
        <v>15.251759041703638</v>
      </c>
    </row>
    <row r="177" spans="1:4">
      <c r="A177" s="13">
        <v>31898</v>
      </c>
      <c r="B177" s="26">
        <v>1.1299999999999999</v>
      </c>
      <c r="C177" s="12">
        <v>7.47</v>
      </c>
      <c r="D177" s="12">
        <f t="shared" si="2"/>
        <v>15.651262991150444</v>
      </c>
    </row>
    <row r="178" spans="1:4">
      <c r="A178" s="13">
        <v>31929</v>
      </c>
      <c r="B178" s="26">
        <v>1.135</v>
      </c>
      <c r="C178" s="12">
        <v>7.8</v>
      </c>
      <c r="D178" s="12">
        <f t="shared" si="2"/>
        <v>16.270690044052863</v>
      </c>
    </row>
    <row r="179" spans="1:4">
      <c r="A179" s="13">
        <v>31959</v>
      </c>
      <c r="B179" s="26">
        <v>1.1379999999999999</v>
      </c>
      <c r="C179" s="12">
        <v>7.8</v>
      </c>
      <c r="D179" s="12">
        <f t="shared" si="2"/>
        <v>16.227797188049209</v>
      </c>
    </row>
    <row r="180" spans="1:4">
      <c r="A180" s="13">
        <v>31990</v>
      </c>
      <c r="B180" s="26">
        <v>1.143</v>
      </c>
      <c r="C180" s="12">
        <v>7.76</v>
      </c>
      <c r="D180" s="12">
        <f t="shared" si="2"/>
        <v>16.073954015748033</v>
      </c>
    </row>
    <row r="181" spans="1:4">
      <c r="A181" s="13">
        <v>32021</v>
      </c>
      <c r="B181" s="26">
        <v>1.147</v>
      </c>
      <c r="C181" s="12">
        <v>7.66</v>
      </c>
      <c r="D181" s="12">
        <f t="shared" ref="D181:D244" si="3">C181*$B$533/B181</f>
        <v>15.811482162162163</v>
      </c>
    </row>
    <row r="182" spans="1:4">
      <c r="A182" s="13">
        <v>32051</v>
      </c>
      <c r="B182" s="26">
        <v>1.1499999999999999</v>
      </c>
      <c r="C182" s="12">
        <v>7.63</v>
      </c>
      <c r="D182" s="12">
        <f t="shared" si="3"/>
        <v>15.708471495652175</v>
      </c>
    </row>
    <row r="183" spans="1:4">
      <c r="A183" s="13">
        <v>32082</v>
      </c>
      <c r="B183" s="26">
        <v>1.1539999999999999</v>
      </c>
      <c r="C183" s="12">
        <v>7.39</v>
      </c>
      <c r="D183" s="12">
        <f t="shared" si="3"/>
        <v>15.161628821490469</v>
      </c>
    </row>
    <row r="184" spans="1:4">
      <c r="A184" s="13">
        <v>32112</v>
      </c>
      <c r="B184" s="26">
        <v>1.1559999999999999</v>
      </c>
      <c r="C184" s="12">
        <v>7.09</v>
      </c>
      <c r="D184" s="12">
        <f t="shared" si="3"/>
        <v>14.520970121107267</v>
      </c>
    </row>
    <row r="185" spans="1:4">
      <c r="A185" s="13">
        <v>32143</v>
      </c>
      <c r="B185" s="26">
        <v>1.1599999999999999</v>
      </c>
      <c r="C185" s="12">
        <v>6.92</v>
      </c>
      <c r="D185" s="12">
        <f t="shared" si="3"/>
        <v>14.123922827586208</v>
      </c>
    </row>
    <row r="186" spans="1:4">
      <c r="A186" s="13">
        <v>32174</v>
      </c>
      <c r="B186" s="26">
        <v>1.1619999999999999</v>
      </c>
      <c r="C186" s="12">
        <v>6.99</v>
      </c>
      <c r="D186" s="12">
        <f t="shared" si="3"/>
        <v>14.242239294320138</v>
      </c>
    </row>
    <row r="187" spans="1:4">
      <c r="A187" s="13">
        <v>32203</v>
      </c>
      <c r="B187" s="26">
        <v>1.165</v>
      </c>
      <c r="C187" s="12">
        <v>7.14</v>
      </c>
      <c r="D187" s="12">
        <f t="shared" si="3"/>
        <v>14.510404429184547</v>
      </c>
    </row>
    <row r="188" spans="1:4">
      <c r="A188" s="13">
        <v>32234</v>
      </c>
      <c r="B188" s="26">
        <v>1.1719999999999999</v>
      </c>
      <c r="C188" s="12">
        <v>7.3</v>
      </c>
      <c r="D188" s="12">
        <f t="shared" si="3"/>
        <v>14.746959215017066</v>
      </c>
    </row>
    <row r="189" spans="1:4">
      <c r="A189" s="13">
        <v>32264</v>
      </c>
      <c r="B189" s="26">
        <v>1.175</v>
      </c>
      <c r="C189" s="12">
        <v>7.58</v>
      </c>
      <c r="D189" s="12">
        <f t="shared" si="3"/>
        <v>15.273500017021277</v>
      </c>
    </row>
    <row r="190" spans="1:4">
      <c r="A190" s="13">
        <v>32295</v>
      </c>
      <c r="B190" s="26">
        <v>1.18</v>
      </c>
      <c r="C190" s="12">
        <v>7.84</v>
      </c>
      <c r="D190" s="12">
        <f t="shared" si="3"/>
        <v>15.730455050847459</v>
      </c>
    </row>
    <row r="191" spans="1:4">
      <c r="A191" s="13">
        <v>32325</v>
      </c>
      <c r="B191" s="26">
        <v>1.1850000000000001</v>
      </c>
      <c r="C191" s="12">
        <v>7.9</v>
      </c>
      <c r="D191" s="12">
        <f t="shared" si="3"/>
        <v>15.783959999999999</v>
      </c>
    </row>
    <row r="192" spans="1:4">
      <c r="A192" s="13">
        <v>32356</v>
      </c>
      <c r="B192" s="26">
        <v>1.19</v>
      </c>
      <c r="C192" s="12">
        <v>7.93</v>
      </c>
      <c r="D192" s="12">
        <f t="shared" si="3"/>
        <v>15.777328084033615</v>
      </c>
    </row>
    <row r="193" spans="1:4">
      <c r="A193" s="13">
        <v>32387</v>
      </c>
      <c r="B193" s="26">
        <v>1.1950000000000001</v>
      </c>
      <c r="C193" s="12">
        <v>7.84</v>
      </c>
      <c r="D193" s="12">
        <f t="shared" si="3"/>
        <v>15.533001640167363</v>
      </c>
    </row>
    <row r="194" spans="1:4">
      <c r="A194" s="13">
        <v>32417</v>
      </c>
      <c r="B194" s="26">
        <v>1.1990000000000001</v>
      </c>
      <c r="C194" s="12">
        <v>7.7</v>
      </c>
      <c r="D194" s="12">
        <f t="shared" si="3"/>
        <v>15.204732110091742</v>
      </c>
    </row>
    <row r="195" spans="1:4">
      <c r="A195" s="13">
        <v>32448</v>
      </c>
      <c r="B195" s="26">
        <v>1.2030000000000001</v>
      </c>
      <c r="C195" s="12">
        <v>7.46</v>
      </c>
      <c r="D195" s="12">
        <f t="shared" si="3"/>
        <v>14.681838104738153</v>
      </c>
    </row>
    <row r="196" spans="1:4">
      <c r="A196" s="13">
        <v>32478</v>
      </c>
      <c r="B196" s="26">
        <v>1.2070000000000001</v>
      </c>
      <c r="C196" s="12">
        <v>7.28</v>
      </c>
      <c r="D196" s="12">
        <f t="shared" si="3"/>
        <v>14.280102999171499</v>
      </c>
    </row>
    <row r="197" spans="1:4">
      <c r="A197" s="13">
        <v>32509</v>
      </c>
      <c r="B197" s="26">
        <v>1.212</v>
      </c>
      <c r="C197" s="12">
        <v>7.17</v>
      </c>
      <c r="D197" s="12">
        <f t="shared" si="3"/>
        <v>14.006311039603959</v>
      </c>
    </row>
    <row r="198" spans="1:4">
      <c r="A198" s="13">
        <v>32540</v>
      </c>
      <c r="B198" s="26">
        <v>1.216</v>
      </c>
      <c r="C198" s="12">
        <v>7.18</v>
      </c>
      <c r="D198" s="12">
        <f t="shared" si="3"/>
        <v>13.979707993421053</v>
      </c>
    </row>
    <row r="199" spans="1:4">
      <c r="A199" s="13">
        <v>32568</v>
      </c>
      <c r="B199" s="26">
        <v>1.222</v>
      </c>
      <c r="C199" s="12">
        <v>7.24</v>
      </c>
      <c r="D199" s="12">
        <f t="shared" si="3"/>
        <v>14.027316333878888</v>
      </c>
    </row>
    <row r="200" spans="1:4">
      <c r="A200" s="13">
        <v>32599</v>
      </c>
      <c r="B200" s="26">
        <v>1.2310000000000001</v>
      </c>
      <c r="C200" s="12">
        <v>7.52</v>
      </c>
      <c r="D200" s="12">
        <f t="shared" si="3"/>
        <v>14.463287473598697</v>
      </c>
    </row>
    <row r="201" spans="1:4">
      <c r="A201" s="13">
        <v>32629</v>
      </c>
      <c r="B201" s="26">
        <v>1.2370000000000001</v>
      </c>
      <c r="C201" s="12">
        <v>7.72</v>
      </c>
      <c r="D201" s="12">
        <f t="shared" si="3"/>
        <v>14.775930218270007</v>
      </c>
    </row>
    <row r="202" spans="1:4">
      <c r="A202" s="13">
        <v>32660</v>
      </c>
      <c r="B202" s="26">
        <v>1.2410000000000001</v>
      </c>
      <c r="C202" s="12">
        <v>8.02</v>
      </c>
      <c r="D202" s="12">
        <f t="shared" si="3"/>
        <v>15.300647767929085</v>
      </c>
    </row>
    <row r="203" spans="1:4">
      <c r="A203" s="13">
        <v>32690</v>
      </c>
      <c r="B203" s="26">
        <v>1.2450000000000001</v>
      </c>
      <c r="C203" s="12">
        <v>8.1</v>
      </c>
      <c r="D203" s="12">
        <f t="shared" si="3"/>
        <v>15.40362361445783</v>
      </c>
    </row>
    <row r="204" spans="1:4">
      <c r="A204" s="13">
        <v>32721</v>
      </c>
      <c r="B204" s="26">
        <v>1.2450000000000001</v>
      </c>
      <c r="C204" s="12">
        <v>8.11</v>
      </c>
      <c r="D204" s="12">
        <f t="shared" si="3"/>
        <v>15.422640433734935</v>
      </c>
    </row>
    <row r="205" spans="1:4">
      <c r="A205" s="13">
        <v>32752</v>
      </c>
      <c r="B205" s="26">
        <v>1.248</v>
      </c>
      <c r="C205" s="12">
        <v>8.02</v>
      </c>
      <c r="D205" s="12">
        <f t="shared" si="3"/>
        <v>15.214826826923074</v>
      </c>
    </row>
    <row r="206" spans="1:4">
      <c r="A206" s="13">
        <v>32782</v>
      </c>
      <c r="B206" s="26">
        <v>1.254</v>
      </c>
      <c r="C206" s="12">
        <v>7.87</v>
      </c>
      <c r="D206" s="12">
        <f t="shared" si="3"/>
        <v>14.858823588516747</v>
      </c>
    </row>
    <row r="207" spans="1:4">
      <c r="A207" s="13">
        <v>32813</v>
      </c>
      <c r="B207" s="26">
        <v>1.2589999999999999</v>
      </c>
      <c r="C207" s="12">
        <v>7.52</v>
      </c>
      <c r="D207" s="12">
        <f t="shared" si="3"/>
        <v>14.141625798252582</v>
      </c>
    </row>
    <row r="208" spans="1:4">
      <c r="A208" s="13">
        <v>32843</v>
      </c>
      <c r="B208" s="26">
        <v>1.2629999999999999</v>
      </c>
      <c r="C208" s="12">
        <v>7.27</v>
      </c>
      <c r="D208" s="12">
        <f t="shared" si="3"/>
        <v>13.628193491686462</v>
      </c>
    </row>
    <row r="209" spans="1:4">
      <c r="A209" s="13">
        <v>32874</v>
      </c>
      <c r="B209" s="26">
        <v>1.2749999999999999</v>
      </c>
      <c r="C209" s="12">
        <v>7.18</v>
      </c>
      <c r="D209" s="12">
        <f t="shared" si="3"/>
        <v>13.33280385882353</v>
      </c>
    </row>
    <row r="210" spans="1:4">
      <c r="A210" s="13">
        <v>32905</v>
      </c>
      <c r="B210" s="26">
        <v>1.28</v>
      </c>
      <c r="C210" s="12">
        <v>7.49</v>
      </c>
      <c r="D210" s="12">
        <f t="shared" si="3"/>
        <v>13.854124265625</v>
      </c>
    </row>
    <row r="211" spans="1:4">
      <c r="A211" s="13">
        <v>32933</v>
      </c>
      <c r="B211" s="26">
        <v>1.286</v>
      </c>
      <c r="C211" s="12">
        <v>7.58</v>
      </c>
      <c r="D211" s="12">
        <f t="shared" si="3"/>
        <v>13.955180808709176</v>
      </c>
    </row>
    <row r="212" spans="1:4">
      <c r="A212" s="13">
        <v>32964</v>
      </c>
      <c r="B212" s="26">
        <v>1.2889999999999999</v>
      </c>
      <c r="C212" s="12">
        <v>7.7</v>
      </c>
      <c r="D212" s="12">
        <f t="shared" si="3"/>
        <v>14.143113886733902</v>
      </c>
    </row>
    <row r="213" spans="1:4">
      <c r="A213" s="13">
        <v>32994</v>
      </c>
      <c r="B213" s="26">
        <v>1.2909999999999999</v>
      </c>
      <c r="C213" s="12">
        <v>7.98</v>
      </c>
      <c r="D213" s="12">
        <f t="shared" si="3"/>
        <v>14.634701874515882</v>
      </c>
    </row>
    <row r="214" spans="1:4">
      <c r="A214" s="13">
        <v>33025</v>
      </c>
      <c r="B214" s="26">
        <v>1.2989999999999999</v>
      </c>
      <c r="C214" s="12">
        <v>8.1199999999999992</v>
      </c>
      <c r="D214" s="12">
        <f t="shared" si="3"/>
        <v>14.799740785219399</v>
      </c>
    </row>
    <row r="215" spans="1:4">
      <c r="A215" s="13">
        <v>33055</v>
      </c>
      <c r="B215" s="26">
        <v>1.3049999999999999</v>
      </c>
      <c r="C215" s="12">
        <v>8.1999999999999993</v>
      </c>
      <c r="D215" s="12">
        <f t="shared" si="3"/>
        <v>14.876835862068964</v>
      </c>
    </row>
    <row r="216" spans="1:4">
      <c r="A216" s="13">
        <v>33086</v>
      </c>
      <c r="B216" s="26">
        <v>1.3160000000000001</v>
      </c>
      <c r="C216" s="12">
        <v>8.26</v>
      </c>
      <c r="D216" s="12">
        <f t="shared" si="3"/>
        <v>14.860430425531915</v>
      </c>
    </row>
    <row r="217" spans="1:4">
      <c r="A217" s="13">
        <v>33117</v>
      </c>
      <c r="B217" s="26">
        <v>1.325</v>
      </c>
      <c r="C217" s="12">
        <v>8.18</v>
      </c>
      <c r="D217" s="12">
        <f t="shared" si="3"/>
        <v>14.616542581132077</v>
      </c>
    </row>
    <row r="218" spans="1:4">
      <c r="A218" s="13">
        <v>33147</v>
      </c>
      <c r="B218" s="26">
        <v>1.3340000000000001</v>
      </c>
      <c r="C218" s="12">
        <v>8.06</v>
      </c>
      <c r="D218" s="12">
        <f t="shared" si="3"/>
        <v>14.304953253373315</v>
      </c>
    </row>
    <row r="219" spans="1:4">
      <c r="A219" s="13">
        <v>33178</v>
      </c>
      <c r="B219" s="26">
        <v>1.337</v>
      </c>
      <c r="C219" s="12">
        <v>7.82</v>
      </c>
      <c r="D219" s="12">
        <f t="shared" si="3"/>
        <v>13.847857202692596</v>
      </c>
    </row>
    <row r="220" spans="1:4">
      <c r="A220" s="13">
        <v>33208</v>
      </c>
      <c r="B220" s="26">
        <v>1.3420000000000001</v>
      </c>
      <c r="C220" s="12">
        <v>7.62</v>
      </c>
      <c r="D220" s="12">
        <f t="shared" si="3"/>
        <v>13.443417496274217</v>
      </c>
    </row>
    <row r="221" spans="1:4">
      <c r="A221" s="13">
        <v>33239</v>
      </c>
      <c r="B221" s="26">
        <v>1.347</v>
      </c>
      <c r="C221" s="12">
        <v>7.42</v>
      </c>
      <c r="D221" s="12">
        <f t="shared" si="3"/>
        <v>13.041980311804007</v>
      </c>
    </row>
    <row r="222" spans="1:4">
      <c r="A222" s="13">
        <v>33270</v>
      </c>
      <c r="B222" s="26">
        <v>1.3480000000000001</v>
      </c>
      <c r="C222" s="12">
        <v>7.61</v>
      </c>
      <c r="D222" s="12">
        <f t="shared" si="3"/>
        <v>13.366016572700298</v>
      </c>
    </row>
    <row r="223" spans="1:4">
      <c r="A223" s="13">
        <v>33298</v>
      </c>
      <c r="B223" s="26">
        <v>1.3480000000000001</v>
      </c>
      <c r="C223" s="12">
        <v>7.79</v>
      </c>
      <c r="D223" s="12">
        <f t="shared" si="3"/>
        <v>13.682164139465874</v>
      </c>
    </row>
    <row r="224" spans="1:4">
      <c r="A224" s="13">
        <v>33329</v>
      </c>
      <c r="B224" s="26">
        <v>1.351</v>
      </c>
      <c r="C224" s="12">
        <v>7.99</v>
      </c>
      <c r="D224" s="12">
        <f t="shared" si="3"/>
        <v>14.00227687638786</v>
      </c>
    </row>
    <row r="225" spans="1:4">
      <c r="A225" s="13">
        <v>33359</v>
      </c>
      <c r="B225" s="26">
        <v>1.3560000000000001</v>
      </c>
      <c r="C225" s="12">
        <v>8.15</v>
      </c>
      <c r="D225" s="12">
        <f t="shared" si="3"/>
        <v>14.230008185840708</v>
      </c>
    </row>
    <row r="226" spans="1:4">
      <c r="A226" s="13">
        <v>33390</v>
      </c>
      <c r="B226" s="26">
        <v>1.36</v>
      </c>
      <c r="C226" s="12">
        <v>8.34</v>
      </c>
      <c r="D226" s="12">
        <f t="shared" si="3"/>
        <v>14.518922029411764</v>
      </c>
    </row>
    <row r="227" spans="1:4">
      <c r="A227" s="13">
        <v>33420</v>
      </c>
      <c r="B227" s="26">
        <v>1.3620000000000001</v>
      </c>
      <c r="C227" s="12">
        <v>8.4</v>
      </c>
      <c r="D227" s="12">
        <f t="shared" si="3"/>
        <v>14.601901321585903</v>
      </c>
    </row>
    <row r="228" spans="1:4">
      <c r="A228" s="13">
        <v>33451</v>
      </c>
      <c r="B228" s="26">
        <v>1.3660000000000001</v>
      </c>
      <c r="C228" s="12">
        <v>8.43</v>
      </c>
      <c r="D228" s="12">
        <f t="shared" si="3"/>
        <v>14.611140131771593</v>
      </c>
    </row>
    <row r="229" spans="1:4">
      <c r="A229" s="13">
        <v>33482</v>
      </c>
      <c r="B229" s="26">
        <v>1.37</v>
      </c>
      <c r="C229" s="12">
        <v>8.39</v>
      </c>
      <c r="D229" s="12">
        <f t="shared" si="3"/>
        <v>14.49935303649635</v>
      </c>
    </row>
    <row r="230" spans="1:4">
      <c r="A230" s="13">
        <v>33512</v>
      </c>
      <c r="B230" s="26">
        <v>1.3720000000000001</v>
      </c>
      <c r="C230" s="12">
        <v>8.33</v>
      </c>
      <c r="D230" s="12">
        <f t="shared" si="3"/>
        <v>14.374677857142855</v>
      </c>
    </row>
    <row r="231" spans="1:4">
      <c r="A231" s="13">
        <v>33543</v>
      </c>
      <c r="B231" s="26">
        <v>1.3779999999999999</v>
      </c>
      <c r="C231" s="12">
        <v>7.96</v>
      </c>
      <c r="D231" s="12">
        <f t="shared" si="3"/>
        <v>13.676377532656023</v>
      </c>
    </row>
    <row r="232" spans="1:4">
      <c r="A232" s="13">
        <v>33573</v>
      </c>
      <c r="B232" s="26">
        <v>1.3819999999999999</v>
      </c>
      <c r="C232" s="12">
        <v>7.81</v>
      </c>
      <c r="D232" s="12">
        <f t="shared" si="3"/>
        <v>13.379818480463097</v>
      </c>
    </row>
    <row r="233" spans="1:4">
      <c r="A233" s="13">
        <v>33604</v>
      </c>
      <c r="B233" s="26">
        <v>1.383</v>
      </c>
      <c r="C233" s="12">
        <v>7.71</v>
      </c>
      <c r="D233" s="12">
        <f t="shared" si="3"/>
        <v>13.198951366594359</v>
      </c>
    </row>
    <row r="234" spans="1:4">
      <c r="A234" s="13">
        <v>33635</v>
      </c>
      <c r="B234" s="26">
        <v>1.3859999999999999</v>
      </c>
      <c r="C234" s="12">
        <v>7.79</v>
      </c>
      <c r="D234" s="12">
        <f t="shared" si="3"/>
        <v>13.30703987012987</v>
      </c>
    </row>
    <row r="235" spans="1:4">
      <c r="A235" s="13">
        <v>33664</v>
      </c>
      <c r="B235" s="26">
        <v>1.391</v>
      </c>
      <c r="C235" s="12">
        <v>8.02</v>
      </c>
      <c r="D235" s="12">
        <f t="shared" si="3"/>
        <v>13.650685751258086</v>
      </c>
    </row>
    <row r="236" spans="1:4">
      <c r="A236" s="13">
        <v>33695</v>
      </c>
      <c r="B236" s="26">
        <v>1.3939999999999999</v>
      </c>
      <c r="C236" s="12">
        <v>8.0500000000000007</v>
      </c>
      <c r="D236" s="12">
        <f t="shared" si="3"/>
        <v>13.672260903873747</v>
      </c>
    </row>
    <row r="237" spans="1:4">
      <c r="A237" s="13">
        <v>33725</v>
      </c>
      <c r="B237" s="26">
        <v>1.397</v>
      </c>
      <c r="C237" s="12">
        <v>8.41</v>
      </c>
      <c r="D237" s="12">
        <f t="shared" si="3"/>
        <v>14.253017566213316</v>
      </c>
    </row>
    <row r="238" spans="1:4">
      <c r="A238" s="13">
        <v>33756</v>
      </c>
      <c r="B238" s="26">
        <v>1.401</v>
      </c>
      <c r="C238" s="12">
        <v>8.64</v>
      </c>
      <c r="D238" s="12">
        <f t="shared" si="3"/>
        <v>14.601007965738757</v>
      </c>
    </row>
    <row r="239" spans="1:4">
      <c r="A239" s="13">
        <v>33786</v>
      </c>
      <c r="B239" s="26">
        <v>1.405</v>
      </c>
      <c r="C239" s="12">
        <v>8.57</v>
      </c>
      <c r="D239" s="12">
        <f t="shared" si="3"/>
        <v>14.441480839857652</v>
      </c>
    </row>
    <row r="240" spans="1:4">
      <c r="A240" s="13">
        <v>33817</v>
      </c>
      <c r="B240" s="26">
        <v>1.4079999999999999</v>
      </c>
      <c r="C240" s="12">
        <v>8.6</v>
      </c>
      <c r="D240" s="12">
        <f t="shared" si="3"/>
        <v>14.461156534090909</v>
      </c>
    </row>
    <row r="241" spans="1:4">
      <c r="A241" s="13">
        <v>33848</v>
      </c>
      <c r="B241" s="26">
        <v>1.411</v>
      </c>
      <c r="C241" s="12">
        <v>8.6199999999999992</v>
      </c>
      <c r="D241" s="12">
        <f t="shared" si="3"/>
        <v>14.463969014883061</v>
      </c>
    </row>
    <row r="242" spans="1:4">
      <c r="A242" s="13">
        <v>33878</v>
      </c>
      <c r="B242" s="26">
        <v>1.417</v>
      </c>
      <c r="C242" s="12">
        <v>8.4700000000000006</v>
      </c>
      <c r="D242" s="12">
        <f t="shared" si="3"/>
        <v>14.152096810162314</v>
      </c>
    </row>
    <row r="243" spans="1:4">
      <c r="A243" s="13">
        <v>33909</v>
      </c>
      <c r="B243" s="26">
        <v>1.421</v>
      </c>
      <c r="C243" s="12">
        <v>8.16</v>
      </c>
      <c r="D243" s="12">
        <f t="shared" si="3"/>
        <v>13.595754426460239</v>
      </c>
    </row>
    <row r="244" spans="1:4">
      <c r="A244" s="13">
        <v>33939</v>
      </c>
      <c r="B244" s="26">
        <v>1.423</v>
      </c>
      <c r="C244" s="12">
        <v>7.87</v>
      </c>
      <c r="D244" s="12">
        <f t="shared" si="3"/>
        <v>13.094142501756853</v>
      </c>
    </row>
    <row r="245" spans="1:4">
      <c r="A245" s="13">
        <v>33970</v>
      </c>
      <c r="B245" s="26">
        <v>1.4279999999999999</v>
      </c>
      <c r="C245" s="12">
        <v>7.75</v>
      </c>
      <c r="D245" s="12">
        <f t="shared" ref="D245:D308" si="4">C245*$B$533/B245</f>
        <v>12.849337184873951</v>
      </c>
    </row>
    <row r="246" spans="1:4">
      <c r="A246" s="13">
        <v>34001</v>
      </c>
      <c r="B246" s="26">
        <v>1.431</v>
      </c>
      <c r="C246" s="12">
        <v>7.81</v>
      </c>
      <c r="D246" s="12">
        <f t="shared" si="4"/>
        <v>12.921669559748427</v>
      </c>
    </row>
    <row r="247" spans="1:4">
      <c r="A247" s="13">
        <v>34029</v>
      </c>
      <c r="B247" s="26">
        <v>1.4330000000000001</v>
      </c>
      <c r="C247" s="12">
        <v>7.81</v>
      </c>
      <c r="D247" s="12">
        <f t="shared" si="4"/>
        <v>12.90363512909979</v>
      </c>
    </row>
    <row r="248" spans="1:4">
      <c r="A248" s="13">
        <v>34060</v>
      </c>
      <c r="B248" s="26">
        <v>1.4379999999999999</v>
      </c>
      <c r="C248" s="12">
        <v>8.14</v>
      </c>
      <c r="D248" s="12">
        <f t="shared" si="4"/>
        <v>13.402096773296247</v>
      </c>
    </row>
    <row r="249" spans="1:4">
      <c r="A249" s="13">
        <v>34090</v>
      </c>
      <c r="B249" s="26">
        <v>1.4419999999999999</v>
      </c>
      <c r="C249" s="12">
        <v>8.57</v>
      </c>
      <c r="D249" s="12">
        <f t="shared" si="4"/>
        <v>14.070929667128988</v>
      </c>
    </row>
    <row r="250" spans="1:4">
      <c r="A250" s="13">
        <v>34121</v>
      </c>
      <c r="B250" s="26">
        <v>1.4430000000000001</v>
      </c>
      <c r="C250" s="12">
        <v>8.75</v>
      </c>
      <c r="D250" s="12">
        <f t="shared" si="4"/>
        <v>14.356512474012474</v>
      </c>
    </row>
    <row r="251" spans="1:4">
      <c r="A251" s="13">
        <v>34151</v>
      </c>
      <c r="B251" s="26">
        <v>1.4450000000000001</v>
      </c>
      <c r="C251" s="12">
        <v>8.74</v>
      </c>
      <c r="D251" s="12">
        <f t="shared" si="4"/>
        <v>14.320257134948097</v>
      </c>
    </row>
    <row r="252" spans="1:4">
      <c r="A252" s="13">
        <v>34182</v>
      </c>
      <c r="B252" s="26">
        <v>1.448</v>
      </c>
      <c r="C252" s="12">
        <v>8.74</v>
      </c>
      <c r="D252" s="12">
        <f t="shared" si="4"/>
        <v>14.290588093922652</v>
      </c>
    </row>
    <row r="253" spans="1:4">
      <c r="A253" s="13">
        <v>34213</v>
      </c>
      <c r="B253" s="26">
        <v>1.45</v>
      </c>
      <c r="C253" s="12">
        <v>8.8000000000000007</v>
      </c>
      <c r="D253" s="12">
        <f t="shared" si="4"/>
        <v>14.368846344827588</v>
      </c>
    </row>
    <row r="254" spans="1:4">
      <c r="A254" s="13">
        <v>34243</v>
      </c>
      <c r="B254" s="26">
        <v>1.456</v>
      </c>
      <c r="C254" s="12">
        <v>8.77</v>
      </c>
      <c r="D254" s="12">
        <f t="shared" si="4"/>
        <v>14.260851222527471</v>
      </c>
    </row>
    <row r="255" spans="1:4">
      <c r="A255" s="13">
        <v>34274</v>
      </c>
      <c r="B255" s="26">
        <v>1.46</v>
      </c>
      <c r="C255" s="12">
        <v>8.2200000000000006</v>
      </c>
      <c r="D255" s="12">
        <f t="shared" si="4"/>
        <v>13.329878547945206</v>
      </c>
    </row>
    <row r="256" spans="1:4">
      <c r="A256" s="13">
        <v>34304</v>
      </c>
      <c r="B256" s="26">
        <v>1.4630000000000001</v>
      </c>
      <c r="C256" s="12">
        <v>7.92</v>
      </c>
      <c r="D256" s="12">
        <f t="shared" si="4"/>
        <v>12.817050225563909</v>
      </c>
    </row>
    <row r="257" spans="1:4">
      <c r="A257" s="13">
        <v>34335</v>
      </c>
      <c r="B257" s="26">
        <v>1.4630000000000001</v>
      </c>
      <c r="C257" s="12">
        <v>7.76</v>
      </c>
      <c r="D257" s="12">
        <f t="shared" si="4"/>
        <v>12.558119917976761</v>
      </c>
    </row>
    <row r="258" spans="1:4">
      <c r="A258" s="13">
        <v>34366</v>
      </c>
      <c r="B258" s="26">
        <v>1.4670000000000001</v>
      </c>
      <c r="C258" s="12">
        <v>7.86</v>
      </c>
      <c r="D258" s="12">
        <f t="shared" si="4"/>
        <v>12.68526846625767</v>
      </c>
    </row>
    <row r="259" spans="1:4">
      <c r="A259" s="13">
        <v>34394</v>
      </c>
      <c r="B259" s="26">
        <v>1.4710000000000001</v>
      </c>
      <c r="C259" s="12">
        <v>8.1</v>
      </c>
      <c r="D259" s="12">
        <f t="shared" si="4"/>
        <v>13.037057375934738</v>
      </c>
    </row>
    <row r="260" spans="1:4">
      <c r="A260" s="13">
        <v>34425</v>
      </c>
      <c r="B260" s="26">
        <v>1.472</v>
      </c>
      <c r="C260" s="12">
        <v>8.32</v>
      </c>
      <c r="D260" s="12">
        <f t="shared" si="4"/>
        <v>13.382053043478262</v>
      </c>
    </row>
    <row r="261" spans="1:4">
      <c r="A261" s="13">
        <v>34455</v>
      </c>
      <c r="B261" s="26">
        <v>1.4750000000000001</v>
      </c>
      <c r="C261" s="12">
        <v>8.5500000000000007</v>
      </c>
      <c r="D261" s="12">
        <f t="shared" si="4"/>
        <v>13.724019457627119</v>
      </c>
    </row>
    <row r="262" spans="1:4">
      <c r="A262" s="13">
        <v>34486</v>
      </c>
      <c r="B262" s="26">
        <v>1.4790000000000001</v>
      </c>
      <c r="C262" s="12">
        <v>8.7899999999999991</v>
      </c>
      <c r="D262" s="12">
        <f t="shared" si="4"/>
        <v>14.071096186612575</v>
      </c>
    </row>
    <row r="263" spans="1:4">
      <c r="A263" s="13">
        <v>34516</v>
      </c>
      <c r="B263" s="26">
        <v>1.484</v>
      </c>
      <c r="C263" s="12">
        <v>8.82</v>
      </c>
      <c r="D263" s="12">
        <f t="shared" si="4"/>
        <v>14.07154924528302</v>
      </c>
    </row>
    <row r="264" spans="1:4">
      <c r="A264" s="13">
        <v>34547</v>
      </c>
      <c r="B264" s="26">
        <v>1.49</v>
      </c>
      <c r="C264" s="12">
        <v>8.8699999999999992</v>
      </c>
      <c r="D264" s="12">
        <f t="shared" si="4"/>
        <v>14.094334751677852</v>
      </c>
    </row>
    <row r="265" spans="1:4">
      <c r="A265" s="13">
        <v>34578</v>
      </c>
      <c r="B265" s="26">
        <v>1.4930000000000001</v>
      </c>
      <c r="C265" s="12">
        <v>8.85</v>
      </c>
      <c r="D265" s="12">
        <f t="shared" si="4"/>
        <v>14.034297990622905</v>
      </c>
    </row>
    <row r="266" spans="1:4">
      <c r="A266" s="13">
        <v>34608</v>
      </c>
      <c r="B266" s="26">
        <v>1.494</v>
      </c>
      <c r="C266" s="12">
        <v>8.58</v>
      </c>
      <c r="D266" s="12">
        <f t="shared" si="4"/>
        <v>13.597025783132532</v>
      </c>
    </row>
    <row r="267" spans="1:4">
      <c r="A267" s="13">
        <v>34639</v>
      </c>
      <c r="B267" s="26">
        <v>1.498</v>
      </c>
      <c r="C267" s="12">
        <v>8.31</v>
      </c>
      <c r="D267" s="12">
        <f t="shared" si="4"/>
        <v>13.133982736982645</v>
      </c>
    </row>
    <row r="268" spans="1:4">
      <c r="A268" s="13">
        <v>34669</v>
      </c>
      <c r="B268" s="26">
        <v>1.5009999999999999</v>
      </c>
      <c r="C268" s="12">
        <v>8.08</v>
      </c>
      <c r="D268" s="12">
        <f t="shared" si="4"/>
        <v>12.744943051299135</v>
      </c>
    </row>
    <row r="269" spans="1:4">
      <c r="A269" s="13">
        <v>34700</v>
      </c>
      <c r="B269" s="26">
        <v>1.5049999999999999</v>
      </c>
      <c r="C269" s="12">
        <v>7.85</v>
      </c>
      <c r="D269" s="12">
        <f t="shared" si="4"/>
        <v>12.349244451827241</v>
      </c>
    </row>
    <row r="270" spans="1:4">
      <c r="A270" s="13">
        <v>34731</v>
      </c>
      <c r="B270" s="26">
        <v>1.5089999999999999</v>
      </c>
      <c r="C270" s="12">
        <v>8.01</v>
      </c>
      <c r="D270" s="12">
        <f t="shared" si="4"/>
        <v>12.567546679920477</v>
      </c>
    </row>
    <row r="271" spans="1:4">
      <c r="A271" s="13">
        <v>34759</v>
      </c>
      <c r="B271" s="26">
        <v>1.512</v>
      </c>
      <c r="C271" s="12">
        <v>8.14</v>
      </c>
      <c r="D271" s="12">
        <f t="shared" si="4"/>
        <v>12.746174047619048</v>
      </c>
    </row>
    <row r="272" spans="1:4">
      <c r="A272" s="13">
        <v>34790</v>
      </c>
      <c r="B272" s="26">
        <v>1.518</v>
      </c>
      <c r="C272" s="12">
        <v>8.41</v>
      </c>
      <c r="D272" s="12">
        <f t="shared" si="4"/>
        <v>13.116907470355732</v>
      </c>
    </row>
    <row r="273" spans="1:4">
      <c r="A273" s="13">
        <v>34820</v>
      </c>
      <c r="B273" s="26">
        <v>1.5209999999999999</v>
      </c>
      <c r="C273" s="12">
        <v>8.5299999999999994</v>
      </c>
      <c r="D273" s="12">
        <f t="shared" si="4"/>
        <v>13.27782828402367</v>
      </c>
    </row>
    <row r="274" spans="1:4">
      <c r="A274" s="13">
        <v>34851</v>
      </c>
      <c r="B274" s="26">
        <v>1.524</v>
      </c>
      <c r="C274" s="12">
        <v>8.7200000000000006</v>
      </c>
      <c r="D274" s="12">
        <f t="shared" si="4"/>
        <v>13.546863307086614</v>
      </c>
    </row>
    <row r="275" spans="1:4">
      <c r="A275" s="13">
        <v>34881</v>
      </c>
      <c r="B275" s="26">
        <v>1.526</v>
      </c>
      <c r="C275" s="12">
        <v>8.8000000000000007</v>
      </c>
      <c r="D275" s="12">
        <f t="shared" si="4"/>
        <v>13.653228833551772</v>
      </c>
    </row>
    <row r="276" spans="1:4">
      <c r="A276" s="13">
        <v>34912</v>
      </c>
      <c r="B276" s="26">
        <v>1.5289999999999999</v>
      </c>
      <c r="C276" s="12">
        <v>8.7799999999999994</v>
      </c>
      <c r="D276" s="12">
        <f t="shared" si="4"/>
        <v>13.59547110529758</v>
      </c>
    </row>
    <row r="277" spans="1:4">
      <c r="A277" s="13">
        <v>34943</v>
      </c>
      <c r="B277" s="26">
        <v>1.5309999999999999</v>
      </c>
      <c r="C277" s="12">
        <v>8.57</v>
      </c>
      <c r="D277" s="12">
        <f t="shared" si="4"/>
        <v>13.252959229261922</v>
      </c>
    </row>
    <row r="278" spans="1:4">
      <c r="A278" s="13">
        <v>34973</v>
      </c>
      <c r="B278" s="26">
        <v>1.5349999999999999</v>
      </c>
      <c r="C278" s="12">
        <v>8.65</v>
      </c>
      <c r="D278" s="12">
        <f t="shared" si="4"/>
        <v>13.341816351791532</v>
      </c>
    </row>
    <row r="279" spans="1:4">
      <c r="A279" s="13">
        <v>35004</v>
      </c>
      <c r="B279" s="26">
        <v>1.5369999999999999</v>
      </c>
      <c r="C279" s="12">
        <v>8.26</v>
      </c>
      <c r="D279" s="12">
        <f t="shared" si="4"/>
        <v>12.723699700715681</v>
      </c>
    </row>
    <row r="280" spans="1:4">
      <c r="A280" s="13">
        <v>35034</v>
      </c>
      <c r="B280" s="26">
        <v>1.5389999999999999</v>
      </c>
      <c r="C280" s="12">
        <v>8.02</v>
      </c>
      <c r="D280" s="12">
        <f t="shared" si="4"/>
        <v>12.337949239766081</v>
      </c>
    </row>
    <row r="281" spans="1:4">
      <c r="A281" s="13">
        <v>35065</v>
      </c>
      <c r="B281" s="26">
        <v>1.5469999999999999</v>
      </c>
      <c r="C281" s="12">
        <v>7.75</v>
      </c>
      <c r="D281" s="12">
        <f t="shared" si="4"/>
        <v>11.860926632191338</v>
      </c>
    </row>
    <row r="282" spans="1:4">
      <c r="A282" s="13">
        <v>35096</v>
      </c>
      <c r="B282" s="26">
        <v>1.55</v>
      </c>
      <c r="C282" s="12">
        <v>7.81</v>
      </c>
      <c r="D282" s="12">
        <f t="shared" si="4"/>
        <v>11.9296188</v>
      </c>
    </row>
    <row r="283" spans="1:4">
      <c r="A283" s="13">
        <v>35125</v>
      </c>
      <c r="B283" s="26">
        <v>1.5549999999999999</v>
      </c>
      <c r="C283" s="12">
        <v>8.09</v>
      </c>
      <c r="D283" s="12">
        <f t="shared" si="4"/>
        <v>12.317579073954985</v>
      </c>
    </row>
    <row r="284" spans="1:4">
      <c r="A284" s="13">
        <v>35156</v>
      </c>
      <c r="B284" s="26">
        <v>1.5609999999999999</v>
      </c>
      <c r="C284" s="12">
        <v>8.24</v>
      </c>
      <c r="D284" s="12">
        <f t="shared" si="4"/>
        <v>12.497741550288277</v>
      </c>
    </row>
    <row r="285" spans="1:4">
      <c r="A285" s="13">
        <v>35186</v>
      </c>
      <c r="B285" s="26">
        <v>1.5640000000000001</v>
      </c>
      <c r="C285" s="12">
        <v>8.5399999999999991</v>
      </c>
      <c r="D285" s="12">
        <f t="shared" si="4"/>
        <v>12.927910971867005</v>
      </c>
    </row>
    <row r="286" spans="1:4">
      <c r="A286" s="13">
        <v>35217</v>
      </c>
      <c r="B286" s="26">
        <v>1.5669999999999999</v>
      </c>
      <c r="C286" s="12">
        <v>8.65</v>
      </c>
      <c r="D286" s="12">
        <f t="shared" si="4"/>
        <v>13.069360625398852</v>
      </c>
    </row>
    <row r="287" spans="1:4">
      <c r="A287" s="13">
        <v>35247</v>
      </c>
      <c r="B287" s="26">
        <v>1.57</v>
      </c>
      <c r="C287" s="12">
        <v>8.73</v>
      </c>
      <c r="D287" s="12">
        <f t="shared" si="4"/>
        <v>13.165029057324841</v>
      </c>
    </row>
    <row r="288" spans="1:4">
      <c r="A288" s="13">
        <v>35278</v>
      </c>
      <c r="B288" s="26">
        <v>1.5720000000000001</v>
      </c>
      <c r="C288" s="12">
        <v>8.86</v>
      </c>
      <c r="D288" s="12">
        <f t="shared" si="4"/>
        <v>13.344073053435112</v>
      </c>
    </row>
    <row r="289" spans="1:4">
      <c r="A289" s="13">
        <v>35309</v>
      </c>
      <c r="B289" s="26">
        <v>1.577</v>
      </c>
      <c r="C289" s="12">
        <v>8.7899999999999991</v>
      </c>
      <c r="D289" s="12">
        <f t="shared" si="4"/>
        <v>13.196671693088142</v>
      </c>
    </row>
    <row r="290" spans="1:4">
      <c r="A290" s="13">
        <v>35339</v>
      </c>
      <c r="B290" s="26">
        <v>1.5820000000000001</v>
      </c>
      <c r="C290" s="12">
        <v>8.67</v>
      </c>
      <c r="D290" s="12">
        <f t="shared" si="4"/>
        <v>12.975372932996205</v>
      </c>
    </row>
    <row r="291" spans="1:4">
      <c r="A291" s="13">
        <v>35370</v>
      </c>
      <c r="B291" s="26">
        <v>1.587</v>
      </c>
      <c r="C291" s="12">
        <v>8.25</v>
      </c>
      <c r="D291" s="12">
        <f t="shared" si="4"/>
        <v>12.30790831758034</v>
      </c>
    </row>
    <row r="292" spans="1:4">
      <c r="A292" s="13">
        <v>35400</v>
      </c>
      <c r="B292" s="26">
        <v>1.591</v>
      </c>
      <c r="C292" s="12">
        <v>7.99</v>
      </c>
      <c r="D292" s="12">
        <f t="shared" si="4"/>
        <v>11.890054091766185</v>
      </c>
    </row>
    <row r="293" spans="1:4">
      <c r="A293" s="13">
        <v>35431</v>
      </c>
      <c r="B293" s="26">
        <v>1.5940000000000001</v>
      </c>
      <c r="C293" s="12">
        <v>7.87</v>
      </c>
      <c r="D293" s="12">
        <f t="shared" si="4"/>
        <v>11.689438381430364</v>
      </c>
    </row>
    <row r="294" spans="1:4">
      <c r="A294" s="13">
        <v>35462</v>
      </c>
      <c r="B294" s="26">
        <v>1.597</v>
      </c>
      <c r="C294" s="12">
        <v>7.98</v>
      </c>
      <c r="D294" s="12">
        <f t="shared" si="4"/>
        <v>11.830557370068881</v>
      </c>
    </row>
    <row r="295" spans="1:4">
      <c r="A295" s="13">
        <v>35490</v>
      </c>
      <c r="B295" s="26">
        <v>1.5980000000000001</v>
      </c>
      <c r="C295" s="12">
        <v>8.24</v>
      </c>
      <c r="D295" s="12">
        <f t="shared" si="4"/>
        <v>12.208369561952439</v>
      </c>
    </row>
    <row r="296" spans="1:4">
      <c r="A296" s="13">
        <v>35521</v>
      </c>
      <c r="B296" s="26">
        <v>1.599</v>
      </c>
      <c r="C296" s="12">
        <v>8.3800000000000008</v>
      </c>
      <c r="D296" s="12">
        <f t="shared" si="4"/>
        <v>12.408028592870545</v>
      </c>
    </row>
    <row r="297" spans="1:4">
      <c r="A297" s="13">
        <v>35551</v>
      </c>
      <c r="B297" s="26">
        <v>1.599</v>
      </c>
      <c r="C297" s="12">
        <v>8.65</v>
      </c>
      <c r="D297" s="12">
        <f t="shared" si="4"/>
        <v>12.807809943714823</v>
      </c>
    </row>
    <row r="298" spans="1:4">
      <c r="A298" s="13">
        <v>35582</v>
      </c>
      <c r="B298" s="26">
        <v>1.6020000000000001</v>
      </c>
      <c r="C298" s="12">
        <v>8.91</v>
      </c>
      <c r="D298" s="12">
        <f t="shared" si="4"/>
        <v>13.168078988764044</v>
      </c>
    </row>
    <row r="299" spans="1:4">
      <c r="A299" s="13">
        <v>35612</v>
      </c>
      <c r="B299" s="26">
        <v>1.6040000000000001</v>
      </c>
      <c r="C299" s="12">
        <v>8.74</v>
      </c>
      <c r="D299" s="12">
        <f t="shared" si="4"/>
        <v>12.900730399002493</v>
      </c>
    </row>
    <row r="300" spans="1:4">
      <c r="A300" s="13">
        <v>35643</v>
      </c>
      <c r="B300" s="26">
        <v>1.6080000000000001</v>
      </c>
      <c r="C300" s="12">
        <v>8.8000000000000007</v>
      </c>
      <c r="D300" s="12">
        <f t="shared" si="4"/>
        <v>12.956982089552239</v>
      </c>
    </row>
    <row r="301" spans="1:4">
      <c r="A301" s="13">
        <v>35674</v>
      </c>
      <c r="B301" s="26">
        <v>1.6120000000000001</v>
      </c>
      <c r="C301" s="12">
        <v>8.75</v>
      </c>
      <c r="D301" s="12">
        <f t="shared" si="4"/>
        <v>12.85139423076923</v>
      </c>
    </row>
    <row r="302" spans="1:4">
      <c r="A302" s="13">
        <v>35704</v>
      </c>
      <c r="B302" s="26">
        <v>1.615</v>
      </c>
      <c r="C302" s="12">
        <v>8.59</v>
      </c>
      <c r="D302" s="12">
        <f t="shared" si="4"/>
        <v>12.592961275541795</v>
      </c>
    </row>
    <row r="303" spans="1:4">
      <c r="A303" s="13">
        <v>35735</v>
      </c>
      <c r="B303" s="26">
        <v>1.617</v>
      </c>
      <c r="C303" s="12">
        <v>8.25</v>
      </c>
      <c r="D303" s="12">
        <f t="shared" si="4"/>
        <v>12.079561224489796</v>
      </c>
    </row>
    <row r="304" spans="1:4">
      <c r="A304" s="13">
        <v>35765</v>
      </c>
      <c r="B304" s="26">
        <v>1.6180000000000001</v>
      </c>
      <c r="C304" s="12">
        <v>8.0299999999999994</v>
      </c>
      <c r="D304" s="12">
        <f t="shared" si="4"/>
        <v>11.750172941903582</v>
      </c>
    </row>
    <row r="305" spans="1:4">
      <c r="A305" s="13">
        <v>35796</v>
      </c>
      <c r="B305" s="26">
        <v>1.62</v>
      </c>
      <c r="C305" s="12">
        <v>7.87</v>
      </c>
      <c r="D305" s="12">
        <f t="shared" si="4"/>
        <v>11.501830111111111</v>
      </c>
    </row>
    <row r="306" spans="1:4">
      <c r="A306" s="13">
        <v>35827</v>
      </c>
      <c r="B306" s="26">
        <v>1.62</v>
      </c>
      <c r="C306" s="12">
        <v>7.97</v>
      </c>
      <c r="D306" s="12">
        <f t="shared" si="4"/>
        <v>11.647977888888887</v>
      </c>
    </row>
    <row r="307" spans="1:4">
      <c r="A307" s="13">
        <v>35855</v>
      </c>
      <c r="B307" s="26">
        <v>1.62</v>
      </c>
      <c r="C307" s="12">
        <v>8.01</v>
      </c>
      <c r="D307" s="12">
        <f t="shared" si="4"/>
        <v>11.706436999999999</v>
      </c>
    </row>
    <row r="308" spans="1:4">
      <c r="A308" s="13">
        <v>35886</v>
      </c>
      <c r="B308" s="26">
        <v>1.6220000000000001</v>
      </c>
      <c r="C308" s="12">
        <v>8.23</v>
      </c>
      <c r="D308" s="12">
        <f t="shared" si="4"/>
        <v>12.013131085080149</v>
      </c>
    </row>
    <row r="309" spans="1:4">
      <c r="A309" s="13">
        <v>35916</v>
      </c>
      <c r="B309" s="26">
        <v>1.6259999999999999</v>
      </c>
      <c r="C309" s="12">
        <v>8.49</v>
      </c>
      <c r="D309" s="12">
        <f t="shared" ref="D309:D372" si="5">C309*$B$533/B309</f>
        <v>12.362160553505536</v>
      </c>
    </row>
    <row r="310" spans="1:4">
      <c r="A310" s="13">
        <v>35947</v>
      </c>
      <c r="B310" s="26">
        <v>1.6279999999999999</v>
      </c>
      <c r="C310" s="12">
        <v>8.5299999999999994</v>
      </c>
      <c r="D310" s="12">
        <f t="shared" si="5"/>
        <v>12.405145466830467</v>
      </c>
    </row>
    <row r="311" spans="1:4">
      <c r="A311" s="13">
        <v>35977</v>
      </c>
      <c r="B311" s="26">
        <v>1.6319999999999999</v>
      </c>
      <c r="C311" s="12">
        <v>8.58</v>
      </c>
      <c r="D311" s="12">
        <f t="shared" si="5"/>
        <v>12.447277279411766</v>
      </c>
    </row>
    <row r="312" spans="1:4">
      <c r="A312" s="13">
        <v>36008</v>
      </c>
      <c r="B312" s="26">
        <v>1.6339999999999999</v>
      </c>
      <c r="C312" s="12">
        <v>8.57</v>
      </c>
      <c r="D312" s="12">
        <f t="shared" si="5"/>
        <v>12.417552374541005</v>
      </c>
    </row>
    <row r="313" spans="1:4">
      <c r="A313" s="13">
        <v>36039</v>
      </c>
      <c r="B313" s="26">
        <v>1.635</v>
      </c>
      <c r="C313" s="12">
        <v>8.43</v>
      </c>
      <c r="D313" s="12">
        <f t="shared" si="5"/>
        <v>12.207227779816513</v>
      </c>
    </row>
    <row r="314" spans="1:4">
      <c r="A314" s="13">
        <v>36069</v>
      </c>
      <c r="B314" s="26">
        <v>1.639</v>
      </c>
      <c r="C314" s="12">
        <v>8.25</v>
      </c>
      <c r="D314" s="12">
        <f t="shared" si="5"/>
        <v>11.917419463087247</v>
      </c>
    </row>
    <row r="315" spans="1:4">
      <c r="A315" s="13">
        <v>36100</v>
      </c>
      <c r="B315" s="26">
        <v>1.641</v>
      </c>
      <c r="C315" s="12">
        <v>8.0399999999999991</v>
      </c>
      <c r="D315" s="12">
        <f t="shared" si="5"/>
        <v>11.599912102376598</v>
      </c>
    </row>
    <row r="316" spans="1:4">
      <c r="A316" s="13">
        <v>36130</v>
      </c>
      <c r="B316" s="26">
        <v>1.6439999999999999</v>
      </c>
      <c r="C316" s="12">
        <v>7.92</v>
      </c>
      <c r="D316" s="12">
        <f t="shared" si="5"/>
        <v>11.405927299270074</v>
      </c>
    </row>
    <row r="317" spans="1:4">
      <c r="A317" s="13">
        <v>36161</v>
      </c>
      <c r="B317" s="26">
        <v>1.647</v>
      </c>
      <c r="C317" s="12">
        <v>7.58</v>
      </c>
      <c r="D317" s="12">
        <f t="shared" si="5"/>
        <v>10.896394972677596</v>
      </c>
    </row>
    <row r="318" spans="1:4">
      <c r="A318" s="13">
        <v>36192</v>
      </c>
      <c r="B318" s="26">
        <v>1.647</v>
      </c>
      <c r="C318" s="12">
        <v>7.92</v>
      </c>
      <c r="D318" s="12">
        <f t="shared" si="5"/>
        <v>11.385151475409836</v>
      </c>
    </row>
    <row r="319" spans="1:4">
      <c r="A319" s="13">
        <v>36220</v>
      </c>
      <c r="B319" s="26">
        <v>1.6479999999999999</v>
      </c>
      <c r="C319" s="12">
        <v>7.9</v>
      </c>
      <c r="D319" s="12">
        <f t="shared" si="5"/>
        <v>11.349510072815534</v>
      </c>
    </row>
    <row r="320" spans="1:4">
      <c r="A320" s="13">
        <v>36251</v>
      </c>
      <c r="B320" s="26">
        <v>1.659</v>
      </c>
      <c r="C320" s="12">
        <v>8.09</v>
      </c>
      <c r="D320" s="12">
        <f t="shared" si="5"/>
        <v>11.545410162748643</v>
      </c>
    </row>
    <row r="321" spans="1:4">
      <c r="A321" s="13">
        <v>36281</v>
      </c>
      <c r="B321" s="26">
        <v>1.66</v>
      </c>
      <c r="C321" s="12">
        <v>8.27</v>
      </c>
      <c r="D321" s="12">
        <f t="shared" si="5"/>
        <v>11.795182156626506</v>
      </c>
    </row>
    <row r="322" spans="1:4">
      <c r="A322" s="13">
        <v>36312</v>
      </c>
      <c r="B322" s="26">
        <v>1.66</v>
      </c>
      <c r="C322" s="12">
        <v>8.43</v>
      </c>
      <c r="D322" s="12">
        <f t="shared" si="5"/>
        <v>12.023383987951807</v>
      </c>
    </row>
    <row r="323" spans="1:4">
      <c r="A323" s="13">
        <v>36342</v>
      </c>
      <c r="B323" s="26">
        <v>1.667</v>
      </c>
      <c r="C323" s="12">
        <v>8.49</v>
      </c>
      <c r="D323" s="12">
        <f t="shared" si="5"/>
        <v>12.058112213557289</v>
      </c>
    </row>
    <row r="324" spans="1:4">
      <c r="A324" s="13">
        <v>36373</v>
      </c>
      <c r="B324" s="26">
        <v>1.671</v>
      </c>
      <c r="C324" s="12">
        <v>8.42</v>
      </c>
      <c r="D324" s="12">
        <f t="shared" si="5"/>
        <v>11.930066714542189</v>
      </c>
    </row>
    <row r="325" spans="1:4">
      <c r="A325" s="13">
        <v>36404</v>
      </c>
      <c r="B325" s="26">
        <v>1.6779999999999999</v>
      </c>
      <c r="C325" s="12">
        <v>8.36</v>
      </c>
      <c r="D325" s="12">
        <f t="shared" si="5"/>
        <v>11.795641144219308</v>
      </c>
    </row>
    <row r="326" spans="1:4">
      <c r="A326" s="13">
        <v>36434</v>
      </c>
      <c r="B326" s="26">
        <v>1.681</v>
      </c>
      <c r="C326" s="12">
        <v>8.3699999999999992</v>
      </c>
      <c r="D326" s="12">
        <f t="shared" si="5"/>
        <v>11.78867446757882</v>
      </c>
    </row>
    <row r="327" spans="1:4">
      <c r="A327" s="13">
        <v>36465</v>
      </c>
      <c r="B327" s="26">
        <v>1.6839999999999999</v>
      </c>
      <c r="C327" s="12">
        <v>8.09</v>
      </c>
      <c r="D327" s="12">
        <f t="shared" si="5"/>
        <v>11.374011555819477</v>
      </c>
    </row>
    <row r="328" spans="1:4">
      <c r="A328" s="13">
        <v>36495</v>
      </c>
      <c r="B328" s="26">
        <v>1.6879999999999999</v>
      </c>
      <c r="C328" s="12">
        <v>7.94</v>
      </c>
      <c r="D328" s="12">
        <f t="shared" si="5"/>
        <v>11.13666845971564</v>
      </c>
    </row>
    <row r="329" spans="1:4">
      <c r="A329" s="13">
        <v>36526</v>
      </c>
      <c r="B329" s="26">
        <v>1.6930000000000001</v>
      </c>
      <c r="C329" s="12">
        <v>7.66</v>
      </c>
      <c r="D329" s="12">
        <f t="shared" si="5"/>
        <v>10.712209119905493</v>
      </c>
    </row>
    <row r="330" spans="1:4">
      <c r="A330" s="13">
        <v>36557</v>
      </c>
      <c r="B330" s="26">
        <v>1.7</v>
      </c>
      <c r="C330" s="12">
        <v>7.71</v>
      </c>
      <c r="D330" s="12">
        <f t="shared" si="5"/>
        <v>10.73773514117647</v>
      </c>
    </row>
    <row r="331" spans="1:4">
      <c r="A331" s="13">
        <v>36586</v>
      </c>
      <c r="B331" s="26">
        <v>1.71</v>
      </c>
      <c r="C331" s="12">
        <v>8.09</v>
      </c>
      <c r="D331" s="12">
        <f t="shared" si="5"/>
        <v>11.201073368421053</v>
      </c>
    </row>
    <row r="332" spans="1:4">
      <c r="A332" s="13">
        <v>36617</v>
      </c>
      <c r="B332" s="26">
        <v>1.7090000000000001</v>
      </c>
      <c r="C332" s="12">
        <v>8.15</v>
      </c>
      <c r="D332" s="12">
        <f t="shared" si="5"/>
        <v>11.290749619660621</v>
      </c>
    </row>
    <row r="333" spans="1:4">
      <c r="A333" s="13">
        <v>36647</v>
      </c>
      <c r="B333" s="26">
        <v>1.712</v>
      </c>
      <c r="C333" s="12">
        <v>8.34</v>
      </c>
      <c r="D333" s="12">
        <f t="shared" si="5"/>
        <v>11.533723107476636</v>
      </c>
    </row>
    <row r="334" spans="1:4">
      <c r="A334" s="13">
        <v>36678</v>
      </c>
      <c r="B334" s="26">
        <v>1.722</v>
      </c>
      <c r="C334" s="12">
        <v>8.56</v>
      </c>
      <c r="D334" s="12">
        <f t="shared" si="5"/>
        <v>11.769224529616725</v>
      </c>
    </row>
    <row r="335" spans="1:4">
      <c r="A335" s="13">
        <v>36708</v>
      </c>
      <c r="B335" s="26">
        <v>1.7270000000000001</v>
      </c>
      <c r="C335" s="12">
        <v>8.61</v>
      </c>
      <c r="D335" s="12">
        <f t="shared" si="5"/>
        <v>11.803696780544294</v>
      </c>
    </row>
    <row r="336" spans="1:4">
      <c r="A336" s="13">
        <v>36739</v>
      </c>
      <c r="B336" s="26">
        <v>1.7270000000000001</v>
      </c>
      <c r="C336" s="12">
        <v>8.6300000000000008</v>
      </c>
      <c r="D336" s="12">
        <f t="shared" si="5"/>
        <v>11.83111535610886</v>
      </c>
    </row>
    <row r="337" spans="1:4">
      <c r="A337" s="13">
        <v>36770</v>
      </c>
      <c r="B337" s="26">
        <v>1.736</v>
      </c>
      <c r="C337" s="12">
        <v>8.51</v>
      </c>
      <c r="D337" s="12">
        <f t="shared" si="5"/>
        <v>11.606120357142856</v>
      </c>
    </row>
    <row r="338" spans="1:4">
      <c r="A338" s="13">
        <v>36800</v>
      </c>
      <c r="B338" s="26">
        <v>1.7390000000000001</v>
      </c>
      <c r="C338" s="12">
        <v>8.49</v>
      </c>
      <c r="D338" s="12">
        <f t="shared" si="5"/>
        <v>11.558868924669349</v>
      </c>
    </row>
    <row r="339" spans="1:4">
      <c r="A339" s="13">
        <v>36831</v>
      </c>
      <c r="B339" s="26">
        <v>1.742</v>
      </c>
      <c r="C339" s="12">
        <v>8.15</v>
      </c>
      <c r="D339" s="12">
        <f t="shared" si="5"/>
        <v>11.076860562571758</v>
      </c>
    </row>
    <row r="340" spans="1:4">
      <c r="A340" s="13">
        <v>36861</v>
      </c>
      <c r="B340" s="26">
        <v>1.746</v>
      </c>
      <c r="C340" s="12">
        <v>7.82</v>
      </c>
      <c r="D340" s="12">
        <f t="shared" si="5"/>
        <v>10.6040006185567</v>
      </c>
    </row>
    <row r="341" spans="1:4">
      <c r="A341" s="13">
        <v>36892</v>
      </c>
      <c r="B341" s="26">
        <v>1.756</v>
      </c>
      <c r="C341" s="12">
        <v>7.73</v>
      </c>
      <c r="D341" s="12">
        <f t="shared" si="5"/>
        <v>10.422267437357631</v>
      </c>
    </row>
    <row r="342" spans="1:4">
      <c r="A342" s="13">
        <v>36923</v>
      </c>
      <c r="B342" s="26">
        <v>1.76</v>
      </c>
      <c r="C342" s="12">
        <v>8.0399999999999991</v>
      </c>
      <c r="D342" s="12">
        <f t="shared" si="5"/>
        <v>10.815599863636363</v>
      </c>
    </row>
    <row r="343" spans="1:4">
      <c r="A343" s="13">
        <v>36951</v>
      </c>
      <c r="B343" s="26">
        <v>1.7609999999999999</v>
      </c>
      <c r="C343" s="12">
        <v>8.32</v>
      </c>
      <c r="D343" s="12">
        <f t="shared" si="5"/>
        <v>11.185906916524704</v>
      </c>
    </row>
    <row r="344" spans="1:4">
      <c r="A344" s="13">
        <v>36982</v>
      </c>
      <c r="B344" s="26">
        <v>1.764</v>
      </c>
      <c r="C344" s="12">
        <v>8.4600000000000009</v>
      </c>
      <c r="D344" s="12">
        <f t="shared" si="5"/>
        <v>11.354787551020408</v>
      </c>
    </row>
    <row r="345" spans="1:4">
      <c r="A345" s="13">
        <v>37012</v>
      </c>
      <c r="B345" s="26">
        <v>1.7729999999999999</v>
      </c>
      <c r="C345" s="12">
        <v>8.83</v>
      </c>
      <c r="D345" s="12">
        <f t="shared" si="5"/>
        <v>11.791232385786802</v>
      </c>
    </row>
    <row r="346" spans="1:4">
      <c r="A346" s="13">
        <v>37043</v>
      </c>
      <c r="B346" s="26">
        <v>1.7769999999999999</v>
      </c>
      <c r="C346" s="12">
        <v>9.07</v>
      </c>
      <c r="D346" s="12">
        <f t="shared" si="5"/>
        <v>12.084455588069781</v>
      </c>
    </row>
    <row r="347" spans="1:4">
      <c r="A347" s="13">
        <v>37073</v>
      </c>
      <c r="B347" s="26">
        <v>1.774</v>
      </c>
      <c r="C347" s="12">
        <v>9.0299999999999994</v>
      </c>
      <c r="D347" s="12">
        <f t="shared" si="5"/>
        <v>12.051507226606537</v>
      </c>
    </row>
    <row r="348" spans="1:4">
      <c r="A348" s="13">
        <v>37104</v>
      </c>
      <c r="B348" s="26">
        <v>1.774</v>
      </c>
      <c r="C348" s="12">
        <v>9.01</v>
      </c>
      <c r="D348" s="12">
        <f t="shared" si="5"/>
        <v>12.024815073280722</v>
      </c>
    </row>
    <row r="349" spans="1:4">
      <c r="A349" s="13">
        <v>37135</v>
      </c>
      <c r="B349" s="26">
        <v>1.7809999999999999</v>
      </c>
      <c r="C349" s="12">
        <v>8.92</v>
      </c>
      <c r="D349" s="12">
        <f t="shared" si="5"/>
        <v>11.857910432341383</v>
      </c>
    </row>
    <row r="350" spans="1:4">
      <c r="A350" s="13">
        <v>37165</v>
      </c>
      <c r="B350" s="26">
        <v>1.776</v>
      </c>
      <c r="C350" s="12">
        <v>8.84</v>
      </c>
      <c r="D350" s="12">
        <f t="shared" si="5"/>
        <v>11.784645810810812</v>
      </c>
    </row>
    <row r="351" spans="1:4">
      <c r="A351" s="13">
        <v>37196</v>
      </c>
      <c r="B351" s="26">
        <v>1.7749999999999999</v>
      </c>
      <c r="C351" s="12">
        <v>8.48</v>
      </c>
      <c r="D351" s="12">
        <f t="shared" si="5"/>
        <v>11.311096969014086</v>
      </c>
    </row>
    <row r="352" spans="1:4">
      <c r="A352" s="13">
        <v>37226</v>
      </c>
      <c r="B352" s="26">
        <v>1.774</v>
      </c>
      <c r="C352" s="12">
        <v>8.2899999999999991</v>
      </c>
      <c r="D352" s="12">
        <f t="shared" si="5"/>
        <v>11.063897553551294</v>
      </c>
    </row>
    <row r="353" spans="1:4">
      <c r="A353" s="13">
        <v>37257</v>
      </c>
      <c r="B353" s="26">
        <v>1.7769999999999999</v>
      </c>
      <c r="C353" s="12">
        <v>8.07</v>
      </c>
      <c r="D353" s="12">
        <f t="shared" si="5"/>
        <v>10.752101057962859</v>
      </c>
    </row>
    <row r="354" spans="1:4">
      <c r="A354" s="13">
        <v>37288</v>
      </c>
      <c r="B354" s="26">
        <v>1.78</v>
      </c>
      <c r="C354" s="12">
        <v>8.19</v>
      </c>
      <c r="D354" s="12">
        <f t="shared" si="5"/>
        <v>10.893592617977529</v>
      </c>
    </row>
    <row r="355" spans="1:4">
      <c r="A355" s="13">
        <v>37316</v>
      </c>
      <c r="B355" s="26">
        <v>1.7849999999999999</v>
      </c>
      <c r="C355" s="12">
        <v>8.17</v>
      </c>
      <c r="D355" s="12">
        <f t="shared" si="5"/>
        <v>10.836550689075631</v>
      </c>
    </row>
    <row r="356" spans="1:4">
      <c r="A356" s="13">
        <v>37347</v>
      </c>
      <c r="B356" s="26">
        <v>1.7929999999999999</v>
      </c>
      <c r="C356" s="12">
        <v>8.3699999999999992</v>
      </c>
      <c r="D356" s="12">
        <f t="shared" si="5"/>
        <v>11.052293240379251</v>
      </c>
    </row>
    <row r="357" spans="1:4">
      <c r="A357" s="13">
        <v>37377</v>
      </c>
      <c r="B357" s="26">
        <v>1.7949999999999999</v>
      </c>
      <c r="C357" s="12">
        <v>8.64</v>
      </c>
      <c r="D357" s="12">
        <f t="shared" si="5"/>
        <v>11.396107052924792</v>
      </c>
    </row>
    <row r="358" spans="1:4">
      <c r="A358" s="13">
        <v>37408</v>
      </c>
      <c r="B358" s="26">
        <v>1.796</v>
      </c>
      <c r="C358" s="12">
        <v>8.73</v>
      </c>
      <c r="D358" s="12">
        <f t="shared" si="5"/>
        <v>11.508405133630289</v>
      </c>
    </row>
    <row r="359" spans="1:4">
      <c r="A359" s="13">
        <v>37438</v>
      </c>
      <c r="B359" s="26">
        <v>1.8</v>
      </c>
      <c r="C359" s="12">
        <v>8.82</v>
      </c>
      <c r="D359" s="12">
        <f t="shared" si="5"/>
        <v>11.6012106</v>
      </c>
    </row>
    <row r="360" spans="1:4">
      <c r="A360" s="13">
        <v>37469</v>
      </c>
      <c r="B360" s="26">
        <v>1.8049999999999999</v>
      </c>
      <c r="C360" s="12">
        <v>8.7200000000000006</v>
      </c>
      <c r="D360" s="12">
        <f t="shared" si="5"/>
        <v>11.437905639889197</v>
      </c>
    </row>
    <row r="361" spans="1:4">
      <c r="A361" s="13">
        <v>37500</v>
      </c>
      <c r="B361" s="26">
        <v>1.8080000000000001</v>
      </c>
      <c r="C361" s="12">
        <v>8.59</v>
      </c>
      <c r="D361" s="12">
        <f t="shared" si="5"/>
        <v>11.248690519911504</v>
      </c>
    </row>
    <row r="362" spans="1:4">
      <c r="A362" s="13">
        <v>37530</v>
      </c>
      <c r="B362" s="26">
        <v>1.8120000000000001</v>
      </c>
      <c r="C362" s="12">
        <v>8.4700000000000006</v>
      </c>
      <c r="D362" s="12">
        <f t="shared" si="5"/>
        <v>11.067064668874172</v>
      </c>
    </row>
    <row r="363" spans="1:4">
      <c r="A363" s="13">
        <v>37561</v>
      </c>
      <c r="B363" s="26">
        <v>1.8149999999999999</v>
      </c>
      <c r="C363" s="12">
        <v>8.31</v>
      </c>
      <c r="D363" s="12">
        <f t="shared" si="5"/>
        <v>10.840058479338843</v>
      </c>
    </row>
    <row r="364" spans="1:4">
      <c r="A364" s="13">
        <v>37591</v>
      </c>
      <c r="B364" s="26">
        <v>1.8180000000000001</v>
      </c>
      <c r="C364" s="12">
        <v>8.08</v>
      </c>
      <c r="D364" s="12">
        <f t="shared" si="5"/>
        <v>10.522639999999999</v>
      </c>
    </row>
    <row r="365" spans="1:4">
      <c r="A365" s="13">
        <v>37622</v>
      </c>
      <c r="B365" s="26">
        <v>1.8260000000000001</v>
      </c>
      <c r="C365" s="12">
        <v>8</v>
      </c>
      <c r="D365" s="12">
        <f t="shared" si="5"/>
        <v>10.372810514786417</v>
      </c>
    </row>
    <row r="366" spans="1:4">
      <c r="A366" s="13">
        <v>37653</v>
      </c>
      <c r="B366" s="26">
        <v>1.8360000000000001</v>
      </c>
      <c r="C366" s="12">
        <v>8.02</v>
      </c>
      <c r="D366" s="12">
        <f t="shared" si="5"/>
        <v>10.342104509803919</v>
      </c>
    </row>
    <row r="367" spans="1:4">
      <c r="A367" s="13">
        <v>37681</v>
      </c>
      <c r="B367" s="26">
        <v>1.839</v>
      </c>
      <c r="C367" s="12">
        <v>8.35</v>
      </c>
      <c r="D367" s="12">
        <f t="shared" si="5"/>
        <v>10.750086949429038</v>
      </c>
    </row>
    <row r="368" spans="1:4">
      <c r="A368" s="13">
        <v>37712</v>
      </c>
      <c r="B368" s="26">
        <v>1.8320000000000001</v>
      </c>
      <c r="C368" s="12">
        <v>8.82</v>
      </c>
      <c r="D368" s="12">
        <f t="shared" si="5"/>
        <v>11.398569366812227</v>
      </c>
    </row>
    <row r="369" spans="1:4">
      <c r="A369" s="13">
        <v>37742</v>
      </c>
      <c r="B369" s="26">
        <v>1.829</v>
      </c>
      <c r="C369" s="12">
        <v>8.99</v>
      </c>
      <c r="D369" s="12">
        <f t="shared" si="5"/>
        <v>11.637326440677967</v>
      </c>
    </row>
    <row r="370" spans="1:4">
      <c r="A370" s="13">
        <v>37773</v>
      </c>
      <c r="B370" s="26">
        <v>1.831</v>
      </c>
      <c r="C370" s="12">
        <v>9.25</v>
      </c>
      <c r="D370" s="12">
        <f t="shared" si="5"/>
        <v>11.960810759148007</v>
      </c>
    </row>
    <row r="371" spans="1:4">
      <c r="A371" s="13">
        <v>37803</v>
      </c>
      <c r="B371" s="26">
        <v>1.837</v>
      </c>
      <c r="C371" s="12">
        <v>9.2100000000000009</v>
      </c>
      <c r="D371" s="12">
        <f t="shared" si="5"/>
        <v>11.870190930865542</v>
      </c>
    </row>
    <row r="372" spans="1:4">
      <c r="A372" s="13">
        <v>37834</v>
      </c>
      <c r="B372" s="26">
        <v>1.845</v>
      </c>
      <c r="C372" s="12">
        <v>9.2200000000000006</v>
      </c>
      <c r="D372" s="12">
        <f t="shared" si="5"/>
        <v>11.831553756097563</v>
      </c>
    </row>
    <row r="373" spans="1:4">
      <c r="A373" s="13">
        <v>37865</v>
      </c>
      <c r="B373" s="26">
        <v>1.851</v>
      </c>
      <c r="C373" s="12">
        <v>8.92</v>
      </c>
      <c r="D373" s="12">
        <f t="shared" ref="D373:D436" si="6">C373*$B$533/B373</f>
        <v>11.409475137763371</v>
      </c>
    </row>
    <row r="374" spans="1:4">
      <c r="A374" s="13">
        <v>37895</v>
      </c>
      <c r="B374" s="26">
        <v>1.849</v>
      </c>
      <c r="C374" s="12">
        <v>8.85</v>
      </c>
      <c r="D374" s="12">
        <f t="shared" si="6"/>
        <v>11.332183288263925</v>
      </c>
    </row>
    <row r="375" spans="1:4">
      <c r="A375" s="13">
        <v>37926</v>
      </c>
      <c r="B375" s="26">
        <v>1.85</v>
      </c>
      <c r="C375" s="12">
        <v>8.7200000000000006</v>
      </c>
      <c r="D375" s="12">
        <f t="shared" si="6"/>
        <v>11.159686313513513</v>
      </c>
    </row>
    <row r="376" spans="1:4">
      <c r="A376" s="13">
        <v>37956</v>
      </c>
      <c r="B376" s="26">
        <v>1.855</v>
      </c>
      <c r="C376" s="12">
        <v>8.3000000000000007</v>
      </c>
      <c r="D376" s="12">
        <f t="shared" si="6"/>
        <v>10.593547277628033</v>
      </c>
    </row>
    <row r="377" spans="1:4">
      <c r="A377" s="13">
        <v>37987</v>
      </c>
      <c r="B377" s="26">
        <v>1.863</v>
      </c>
      <c r="C377" s="12">
        <v>8.24</v>
      </c>
      <c r="D377" s="12">
        <f t="shared" si="6"/>
        <v>10.471805990338163</v>
      </c>
    </row>
    <row r="378" spans="1:4">
      <c r="A378" s="13">
        <v>38018</v>
      </c>
      <c r="B378" s="26">
        <v>1.867</v>
      </c>
      <c r="C378" s="12">
        <v>8.33</v>
      </c>
      <c r="D378" s="12">
        <f t="shared" si="6"/>
        <v>10.56350188537761</v>
      </c>
    </row>
    <row r="379" spans="1:4">
      <c r="A379" s="13">
        <v>38047</v>
      </c>
      <c r="B379" s="26">
        <v>1.871</v>
      </c>
      <c r="C379" s="12">
        <v>8.6199999999999992</v>
      </c>
      <c r="D379" s="12">
        <f t="shared" si="6"/>
        <v>10.907888979155532</v>
      </c>
    </row>
    <row r="380" spans="1:4">
      <c r="A380" s="13">
        <v>38078</v>
      </c>
      <c r="B380" s="26">
        <v>1.8740000000000001</v>
      </c>
      <c r="C380" s="12">
        <v>8.93</v>
      </c>
      <c r="D380" s="12">
        <f t="shared" si="6"/>
        <v>11.282078132337244</v>
      </c>
    </row>
    <row r="381" spans="1:4">
      <c r="A381" s="13">
        <v>38108</v>
      </c>
      <c r="B381" s="26">
        <v>1.8819999999999999</v>
      </c>
      <c r="C381" s="12">
        <v>9.07</v>
      </c>
      <c r="D381" s="12">
        <f t="shared" si="6"/>
        <v>11.410243134962807</v>
      </c>
    </row>
    <row r="382" spans="1:4">
      <c r="A382" s="13">
        <v>38139</v>
      </c>
      <c r="B382" s="26">
        <v>1.889</v>
      </c>
      <c r="C382" s="12">
        <v>9.2899999999999991</v>
      </c>
      <c r="D382" s="12">
        <f t="shared" si="6"/>
        <v>11.643699449444149</v>
      </c>
    </row>
    <row r="383" spans="1:4">
      <c r="A383" s="13">
        <v>38169</v>
      </c>
      <c r="B383" s="26">
        <v>1.891</v>
      </c>
      <c r="C383" s="12">
        <v>9.36</v>
      </c>
      <c r="D383" s="12">
        <f t="shared" si="6"/>
        <v>11.719026885245899</v>
      </c>
    </row>
    <row r="384" spans="1:4">
      <c r="A384" s="13">
        <v>38200</v>
      </c>
      <c r="B384" s="26">
        <v>1.8919999999999999</v>
      </c>
      <c r="C384" s="12">
        <v>9.5</v>
      </c>
      <c r="D384" s="12">
        <f t="shared" si="6"/>
        <v>11.888024841437632</v>
      </c>
    </row>
    <row r="385" spans="1:4">
      <c r="A385" s="13">
        <v>38231</v>
      </c>
      <c r="B385" s="26">
        <v>1.8979999999999999</v>
      </c>
      <c r="C385" s="12">
        <v>9.39</v>
      </c>
      <c r="D385" s="12">
        <f t="shared" si="6"/>
        <v>11.713228482613278</v>
      </c>
    </row>
    <row r="386" spans="1:4">
      <c r="A386" s="13">
        <v>38261</v>
      </c>
      <c r="B386" s="26">
        <v>1.9079999999999999</v>
      </c>
      <c r="C386" s="12">
        <v>9.0500000000000007</v>
      </c>
      <c r="D386" s="12">
        <f t="shared" si="6"/>
        <v>11.229940094339625</v>
      </c>
    </row>
    <row r="387" spans="1:4">
      <c r="A387" s="13">
        <v>38292</v>
      </c>
      <c r="B387" s="26">
        <v>1.917</v>
      </c>
      <c r="C387" s="12">
        <v>8.9600000000000009</v>
      </c>
      <c r="D387" s="12">
        <f t="shared" si="6"/>
        <v>11.066062723004697</v>
      </c>
    </row>
    <row r="388" spans="1:4">
      <c r="A388" s="13">
        <v>38322</v>
      </c>
      <c r="B388" s="26">
        <v>1.917</v>
      </c>
      <c r="C388" s="12">
        <v>8.58</v>
      </c>
      <c r="D388" s="12">
        <f t="shared" si="6"/>
        <v>10.596743098591549</v>
      </c>
    </row>
    <row r="389" spans="1:4">
      <c r="A389" s="13">
        <v>38353</v>
      </c>
      <c r="B389" s="26">
        <v>1.9159999999999999</v>
      </c>
      <c r="C389" s="12">
        <v>8.5</v>
      </c>
      <c r="D389" s="12">
        <f t="shared" si="6"/>
        <v>10.503418058455114</v>
      </c>
    </row>
    <row r="390" spans="1:4">
      <c r="A390" s="13">
        <v>38384</v>
      </c>
      <c r="B390" s="26">
        <v>1.9239999999999999</v>
      </c>
      <c r="C390" s="12">
        <v>8.74</v>
      </c>
      <c r="D390" s="12">
        <f t="shared" si="6"/>
        <v>10.755078773388774</v>
      </c>
    </row>
    <row r="391" spans="1:4">
      <c r="A391" s="13">
        <v>38412</v>
      </c>
      <c r="B391" s="26">
        <v>1.931</v>
      </c>
      <c r="C391" s="12">
        <v>8.86</v>
      </c>
      <c r="D391" s="12">
        <f t="shared" si="6"/>
        <v>10.863222599689278</v>
      </c>
    </row>
    <row r="392" spans="1:4">
      <c r="A392" s="13">
        <v>38443</v>
      </c>
      <c r="B392" s="26">
        <v>1.9370000000000001</v>
      </c>
      <c r="C392" s="12">
        <v>9.2100000000000009</v>
      </c>
      <c r="D392" s="12">
        <f t="shared" si="6"/>
        <v>11.257377769747032</v>
      </c>
    </row>
    <row r="393" spans="1:4">
      <c r="A393" s="13">
        <v>38473</v>
      </c>
      <c r="B393" s="26">
        <v>1.9359999999999999</v>
      </c>
      <c r="C393" s="12">
        <v>9.5500000000000007</v>
      </c>
      <c r="D393" s="12">
        <f t="shared" si="6"/>
        <v>11.678988997933885</v>
      </c>
    </row>
    <row r="394" spans="1:4">
      <c r="A394" s="13">
        <v>38504</v>
      </c>
      <c r="B394" s="26">
        <v>1.9370000000000001</v>
      </c>
      <c r="C394" s="12">
        <v>9.77</v>
      </c>
      <c r="D394" s="12">
        <f t="shared" si="6"/>
        <v>11.941865451729477</v>
      </c>
    </row>
    <row r="395" spans="1:4">
      <c r="A395" s="13">
        <v>38534</v>
      </c>
      <c r="B395" s="26">
        <v>1.9490000000000001</v>
      </c>
      <c r="C395" s="12">
        <v>9.75</v>
      </c>
      <c r="D395" s="12">
        <f t="shared" si="6"/>
        <v>11.844043868650591</v>
      </c>
    </row>
    <row r="396" spans="1:4">
      <c r="A396" s="13">
        <v>38565</v>
      </c>
      <c r="B396" s="26">
        <v>1.9610000000000001</v>
      </c>
      <c r="C396" s="12">
        <v>9.91</v>
      </c>
      <c r="D396" s="12">
        <f t="shared" si="6"/>
        <v>11.964740713921469</v>
      </c>
    </row>
    <row r="397" spans="1:4">
      <c r="A397" s="13">
        <v>38596</v>
      </c>
      <c r="B397" s="26">
        <v>1.988</v>
      </c>
      <c r="C397" s="12">
        <v>9.91</v>
      </c>
      <c r="D397" s="12">
        <f t="shared" si="6"/>
        <v>11.802241720321932</v>
      </c>
    </row>
    <row r="398" spans="1:4">
      <c r="A398" s="13">
        <v>38626</v>
      </c>
      <c r="B398" s="26">
        <v>1.9910000000000001</v>
      </c>
      <c r="C398" s="12">
        <v>9.73</v>
      </c>
      <c r="D398" s="12">
        <f t="shared" si="6"/>
        <v>11.570411662481165</v>
      </c>
    </row>
    <row r="399" spans="1:4">
      <c r="A399" s="13">
        <v>38657</v>
      </c>
      <c r="B399" s="26">
        <v>1.9810000000000001</v>
      </c>
      <c r="C399" s="12">
        <v>9.74</v>
      </c>
      <c r="D399" s="12">
        <f t="shared" si="6"/>
        <v>11.640770095911156</v>
      </c>
    </row>
    <row r="400" spans="1:4">
      <c r="A400" s="13">
        <v>38687</v>
      </c>
      <c r="B400" s="26">
        <v>1.9810000000000001</v>
      </c>
      <c r="C400" s="12">
        <v>9.25</v>
      </c>
      <c r="D400" s="12">
        <f t="shared" si="6"/>
        <v>11.055146138313981</v>
      </c>
    </row>
    <row r="401" spans="1:4">
      <c r="A401" s="13">
        <v>38718</v>
      </c>
      <c r="B401" s="26">
        <v>1.9930000000000001</v>
      </c>
      <c r="C401" s="12">
        <v>9.5500000000000007</v>
      </c>
      <c r="D401" s="12">
        <f t="shared" si="6"/>
        <v>11.344968740592073</v>
      </c>
    </row>
    <row r="402" spans="1:4">
      <c r="A402" s="13">
        <v>38749</v>
      </c>
      <c r="B402" s="26">
        <v>1.994</v>
      </c>
      <c r="C402" s="12">
        <v>9.8000000000000007</v>
      </c>
      <c r="D402" s="12">
        <f t="shared" si="6"/>
        <v>11.636118956870611</v>
      </c>
    </row>
    <row r="403" spans="1:4">
      <c r="A403" s="13">
        <v>38777</v>
      </c>
      <c r="B403" s="26">
        <v>1.9970000000000001</v>
      </c>
      <c r="C403" s="12">
        <v>9.8699999999999992</v>
      </c>
      <c r="D403" s="12">
        <f t="shared" si="6"/>
        <v>11.701628833249874</v>
      </c>
    </row>
    <row r="404" spans="1:4">
      <c r="A404" s="13">
        <v>38808</v>
      </c>
      <c r="B404" s="26">
        <v>2.0070000000000001</v>
      </c>
      <c r="C404" s="12">
        <v>10.32</v>
      </c>
      <c r="D404" s="12">
        <f t="shared" si="6"/>
        <v>12.174175426008967</v>
      </c>
    </row>
    <row r="405" spans="1:4">
      <c r="A405" s="13">
        <v>38838</v>
      </c>
      <c r="B405" s="26">
        <v>2.0129999999999999</v>
      </c>
      <c r="C405" s="12">
        <v>10.61</v>
      </c>
      <c r="D405" s="12">
        <f t="shared" si="6"/>
        <v>12.478972846497765</v>
      </c>
    </row>
    <row r="406" spans="1:4">
      <c r="A406" s="13">
        <v>38869</v>
      </c>
      <c r="B406" s="26">
        <v>2.0179999999999998</v>
      </c>
      <c r="C406" s="12">
        <v>10.85</v>
      </c>
      <c r="D406" s="12">
        <f t="shared" si="6"/>
        <v>12.729630773042617</v>
      </c>
    </row>
    <row r="407" spans="1:4">
      <c r="A407" s="13">
        <v>38899</v>
      </c>
      <c r="B407" s="26">
        <v>2.0289999999999999</v>
      </c>
      <c r="C407" s="12">
        <v>10.96</v>
      </c>
      <c r="D407" s="12">
        <f t="shared" si="6"/>
        <v>12.788974982750124</v>
      </c>
    </row>
    <row r="408" spans="1:4">
      <c r="A408" s="13">
        <v>38930</v>
      </c>
      <c r="B408" s="26">
        <v>2.0379999999999998</v>
      </c>
      <c r="C408" s="12">
        <v>10.94</v>
      </c>
      <c r="D408" s="12">
        <f t="shared" si="6"/>
        <v>12.709263179587833</v>
      </c>
    </row>
    <row r="409" spans="1:4">
      <c r="A409" s="13">
        <v>38961</v>
      </c>
      <c r="B409" s="26">
        <v>2.028</v>
      </c>
      <c r="C409" s="12">
        <v>10.94</v>
      </c>
      <c r="D409" s="12">
        <f t="shared" si="6"/>
        <v>12.771932130177515</v>
      </c>
    </row>
    <row r="410" spans="1:4">
      <c r="A410" s="13">
        <v>38991</v>
      </c>
      <c r="B410" s="26">
        <v>2.0190000000000001</v>
      </c>
      <c r="C410" s="12">
        <v>10.58</v>
      </c>
      <c r="D410" s="12">
        <f t="shared" si="6"/>
        <v>12.406708528974738</v>
      </c>
    </row>
    <row r="411" spans="1:4">
      <c r="A411" s="13">
        <v>39022</v>
      </c>
      <c r="B411" s="26">
        <v>2.02</v>
      </c>
      <c r="C411" s="12">
        <v>10.18</v>
      </c>
      <c r="D411" s="12">
        <f t="shared" si="6"/>
        <v>11.931736099009902</v>
      </c>
    </row>
    <row r="412" spans="1:4">
      <c r="A412" s="13">
        <v>39052</v>
      </c>
      <c r="B412" s="26">
        <v>2.0310000000000001</v>
      </c>
      <c r="C412" s="12">
        <v>9.84</v>
      </c>
      <c r="D412" s="12">
        <f t="shared" si="6"/>
        <v>11.470765612998521</v>
      </c>
    </row>
    <row r="413" spans="1:4">
      <c r="A413" s="13">
        <v>39083</v>
      </c>
      <c r="B413" s="26">
        <v>2.03437</v>
      </c>
      <c r="C413" s="12">
        <v>10.06</v>
      </c>
      <c r="D413" s="12">
        <f t="shared" si="6"/>
        <v>11.707799289214842</v>
      </c>
    </row>
    <row r="414" spans="1:4">
      <c r="A414" s="13">
        <v>39114</v>
      </c>
      <c r="B414" s="26">
        <v>2.0422600000000002</v>
      </c>
      <c r="C414" s="12">
        <v>9.89</v>
      </c>
      <c r="D414" s="12">
        <f t="shared" si="6"/>
        <v>11.465486598180446</v>
      </c>
    </row>
    <row r="415" spans="1:4">
      <c r="A415" s="13">
        <v>39142</v>
      </c>
      <c r="B415" s="26">
        <v>2.05288</v>
      </c>
      <c r="C415" s="12">
        <v>10.27</v>
      </c>
      <c r="D415" s="12">
        <f t="shared" si="6"/>
        <v>11.844428500448149</v>
      </c>
    </row>
    <row r="416" spans="1:4">
      <c r="A416" s="13">
        <v>39173</v>
      </c>
      <c r="B416" s="26">
        <v>2.05904</v>
      </c>
      <c r="C416" s="12">
        <v>10.63</v>
      </c>
      <c r="D416" s="12">
        <f t="shared" si="6"/>
        <v>12.222940894785919</v>
      </c>
    </row>
    <row r="417" spans="1:4">
      <c r="A417" s="13">
        <v>39203</v>
      </c>
      <c r="B417" s="26">
        <v>2.0675500000000002</v>
      </c>
      <c r="C417" s="12">
        <v>10.77</v>
      </c>
      <c r="D417" s="12">
        <f t="shared" si="6"/>
        <v>12.332948359169063</v>
      </c>
    </row>
    <row r="418" spans="1:4">
      <c r="A418" s="13">
        <v>39234</v>
      </c>
      <c r="B418" s="26">
        <v>2.0723400000000001</v>
      </c>
      <c r="C418" s="12">
        <v>11.09</v>
      </c>
      <c r="D418" s="12">
        <f t="shared" si="6"/>
        <v>12.67003361417528</v>
      </c>
    </row>
    <row r="419" spans="1:4">
      <c r="A419" s="13">
        <v>39264</v>
      </c>
      <c r="B419" s="26">
        <v>2.0760299999999998</v>
      </c>
      <c r="C419" s="12">
        <v>11.07</v>
      </c>
      <c r="D419" s="12">
        <f t="shared" si="6"/>
        <v>12.624704642996489</v>
      </c>
    </row>
    <row r="420" spans="1:4">
      <c r="A420" s="13">
        <v>39295</v>
      </c>
      <c r="B420" s="26">
        <v>2.07667</v>
      </c>
      <c r="C420" s="12">
        <v>11.07</v>
      </c>
      <c r="D420" s="12">
        <f t="shared" si="6"/>
        <v>12.620813889544319</v>
      </c>
    </row>
    <row r="421" spans="1:4">
      <c r="A421" s="13">
        <v>39326</v>
      </c>
      <c r="B421" s="26">
        <v>2.0854699999999999</v>
      </c>
      <c r="C421" s="12">
        <v>10.96</v>
      </c>
      <c r="D421" s="12">
        <f t="shared" si="6"/>
        <v>12.442677305355629</v>
      </c>
    </row>
    <row r="422" spans="1:4">
      <c r="A422" s="13">
        <v>39356</v>
      </c>
      <c r="B422" s="26">
        <v>2.0918999999999999</v>
      </c>
      <c r="C422" s="12">
        <v>10.82</v>
      </c>
      <c r="D422" s="12">
        <f t="shared" si="6"/>
        <v>12.245980725656104</v>
      </c>
    </row>
    <row r="423" spans="1:4">
      <c r="A423" s="13">
        <v>39387</v>
      </c>
      <c r="B423" s="26">
        <v>2.1083400000000001</v>
      </c>
      <c r="C423" s="12">
        <v>10.7</v>
      </c>
      <c r="D423" s="12">
        <f t="shared" si="6"/>
        <v>12.015735507555705</v>
      </c>
    </row>
    <row r="424" spans="1:4">
      <c r="A424" s="13">
        <v>39417</v>
      </c>
      <c r="B424" s="26">
        <v>2.1144500000000002</v>
      </c>
      <c r="C424" s="12">
        <v>10.33</v>
      </c>
      <c r="D424" s="12">
        <f t="shared" si="6"/>
        <v>11.566717595592234</v>
      </c>
    </row>
    <row r="425" spans="1:4">
      <c r="A425" s="13">
        <v>39448</v>
      </c>
      <c r="B425" s="26">
        <v>2.12174</v>
      </c>
      <c r="C425" s="12">
        <v>10.15</v>
      </c>
      <c r="D425" s="12">
        <f t="shared" si="6"/>
        <v>11.326118704459548</v>
      </c>
    </row>
    <row r="426" spans="1:4">
      <c r="A426" s="13">
        <v>39479</v>
      </c>
      <c r="B426" s="26">
        <v>2.1268699999999998</v>
      </c>
      <c r="C426" s="12">
        <v>10.19</v>
      </c>
      <c r="D426" s="12">
        <f t="shared" si="6"/>
        <v>11.343327453017814</v>
      </c>
    </row>
    <row r="427" spans="1:4">
      <c r="A427" s="13">
        <v>39508</v>
      </c>
      <c r="B427" s="26">
        <v>2.1344799999999999</v>
      </c>
      <c r="C427" s="12">
        <v>10.47</v>
      </c>
      <c r="D427" s="12">
        <f t="shared" si="6"/>
        <v>11.613465190585062</v>
      </c>
    </row>
    <row r="428" spans="1:4">
      <c r="A428" s="13">
        <v>39539</v>
      </c>
      <c r="B428" s="26">
        <v>2.1394199999999999</v>
      </c>
      <c r="C428" s="12">
        <v>10.92</v>
      </c>
      <c r="D428" s="12">
        <f t="shared" si="6"/>
        <v>12.084642791036822</v>
      </c>
    </row>
    <row r="429" spans="1:4">
      <c r="A429" s="13">
        <v>39569</v>
      </c>
      <c r="B429" s="26">
        <v>2.1520800000000002</v>
      </c>
      <c r="C429" s="12">
        <v>11.39</v>
      </c>
      <c r="D429" s="12">
        <f t="shared" si="6"/>
        <v>12.530619521579123</v>
      </c>
    </row>
    <row r="430" spans="1:4">
      <c r="A430" s="13">
        <v>39600</v>
      </c>
      <c r="B430" s="26">
        <v>2.1746300000000001</v>
      </c>
      <c r="C430" s="12">
        <v>11.75</v>
      </c>
      <c r="D430" s="12">
        <f t="shared" si="6"/>
        <v>12.792626561759931</v>
      </c>
    </row>
    <row r="431" spans="1:4">
      <c r="A431" s="13">
        <v>39630</v>
      </c>
      <c r="B431" s="26">
        <v>2.1901600000000001</v>
      </c>
      <c r="C431" s="12">
        <v>12.05</v>
      </c>
      <c r="D431" s="12">
        <f t="shared" si="6"/>
        <v>13.02622077839062</v>
      </c>
    </row>
    <row r="432" spans="1:4">
      <c r="A432" s="13">
        <v>39661</v>
      </c>
      <c r="B432" s="26">
        <v>2.1869000000000001</v>
      </c>
      <c r="C432" s="12">
        <v>12.06</v>
      </c>
      <c r="D432" s="12">
        <f t="shared" si="6"/>
        <v>13.056465151584435</v>
      </c>
    </row>
    <row r="433" spans="1:4">
      <c r="A433" s="13">
        <v>39692</v>
      </c>
      <c r="B433" s="26">
        <v>2.1887699999999999</v>
      </c>
      <c r="C433" s="12">
        <v>11.9</v>
      </c>
      <c r="D433" s="12">
        <f t="shared" si="6"/>
        <v>12.872238106333695</v>
      </c>
    </row>
    <row r="434" spans="1:4">
      <c r="A434" s="13">
        <v>39722</v>
      </c>
      <c r="B434" s="26">
        <v>2.16995</v>
      </c>
      <c r="C434" s="12">
        <v>11.81</v>
      </c>
      <c r="D434" s="12">
        <f t="shared" si="6"/>
        <v>12.885681762252586</v>
      </c>
    </row>
    <row r="435" spans="1:4">
      <c r="A435" s="13">
        <v>39753</v>
      </c>
      <c r="B435" s="26">
        <v>2.1315300000000001</v>
      </c>
      <c r="C435" s="12">
        <v>11.43</v>
      </c>
      <c r="D435" s="12">
        <f t="shared" si="6"/>
        <v>12.695856694487057</v>
      </c>
    </row>
    <row r="436" spans="1:4">
      <c r="A436" s="13">
        <v>39783</v>
      </c>
      <c r="B436" s="26">
        <v>2.1139800000000002</v>
      </c>
      <c r="C436" s="12">
        <v>10.9</v>
      </c>
      <c r="D436" s="12">
        <f t="shared" si="6"/>
        <v>12.207672068799136</v>
      </c>
    </row>
    <row r="437" spans="1:4">
      <c r="A437" s="13">
        <v>39814</v>
      </c>
      <c r="B437" s="26">
        <v>2.1193300000000002</v>
      </c>
      <c r="C437" s="12">
        <v>10.95</v>
      </c>
      <c r="D437" s="12">
        <f t="shared" ref="D437:D532" si="7">C437*$B$533/B437</f>
        <v>12.232712366644174</v>
      </c>
    </row>
    <row r="438" spans="1:4">
      <c r="A438" s="13">
        <v>39845</v>
      </c>
      <c r="B438" s="26">
        <v>2.1270500000000001</v>
      </c>
      <c r="C438" s="12">
        <v>11.15</v>
      </c>
      <c r="D438" s="12">
        <f t="shared" si="7"/>
        <v>12.410932089043511</v>
      </c>
    </row>
    <row r="439" spans="1:4">
      <c r="A439" s="13">
        <v>39873</v>
      </c>
      <c r="B439" s="26">
        <v>2.1249500000000001</v>
      </c>
      <c r="C439" s="12">
        <v>11.3</v>
      </c>
      <c r="D439" s="12">
        <f t="shared" si="7"/>
        <v>12.590325513541496</v>
      </c>
    </row>
    <row r="440" spans="1:4">
      <c r="A440" s="13">
        <v>39904</v>
      </c>
      <c r="B440" s="26">
        <v>2.1270899999999999</v>
      </c>
      <c r="C440" s="12">
        <v>11.51</v>
      </c>
      <c r="D440" s="12">
        <f t="shared" si="7"/>
        <v>12.811402874349463</v>
      </c>
    </row>
    <row r="441" spans="1:4">
      <c r="A441" s="13">
        <v>39934</v>
      </c>
      <c r="B441" s="26">
        <v>2.13022</v>
      </c>
      <c r="C441" s="12">
        <v>11.77</v>
      </c>
      <c r="D441" s="12">
        <f t="shared" si="7"/>
        <v>13.081550910234624</v>
      </c>
    </row>
    <row r="442" spans="1:4">
      <c r="A442" s="13">
        <v>39965</v>
      </c>
      <c r="B442" s="26">
        <v>2.1478999999999999</v>
      </c>
      <c r="C442" s="12">
        <v>11.8</v>
      </c>
      <c r="D442" s="12">
        <f t="shared" si="7"/>
        <v>13.006941291494018</v>
      </c>
    </row>
    <row r="443" spans="1:4">
      <c r="A443" s="13">
        <v>39995</v>
      </c>
      <c r="B443" s="26">
        <v>2.1472600000000002</v>
      </c>
      <c r="C443" s="12">
        <v>11.85</v>
      </c>
      <c r="D443" s="12">
        <f t="shared" si="7"/>
        <v>13.065948650838742</v>
      </c>
    </row>
    <row r="444" spans="1:4">
      <c r="A444" s="13">
        <v>40026</v>
      </c>
      <c r="B444" s="26">
        <v>2.1544500000000002</v>
      </c>
      <c r="C444" s="12">
        <v>11.96</v>
      </c>
      <c r="D444" s="12">
        <f t="shared" si="7"/>
        <v>13.143226456868343</v>
      </c>
    </row>
    <row r="445" spans="1:4">
      <c r="A445" s="13">
        <v>40057</v>
      </c>
      <c r="B445" s="26">
        <v>2.1586099999999999</v>
      </c>
      <c r="C445" s="12">
        <v>11.95</v>
      </c>
      <c r="D445" s="12">
        <f t="shared" si="7"/>
        <v>13.106929134952585</v>
      </c>
    </row>
    <row r="446" spans="1:4">
      <c r="A446" s="13">
        <v>40087</v>
      </c>
      <c r="B446" s="26">
        <v>2.1650900000000002</v>
      </c>
      <c r="C446" s="12">
        <v>11.66</v>
      </c>
      <c r="D446" s="12">
        <f t="shared" si="7"/>
        <v>12.750576668868266</v>
      </c>
    </row>
    <row r="447" spans="1:4">
      <c r="A447" s="13">
        <v>40118</v>
      </c>
      <c r="B447" s="26">
        <v>2.1723400000000002</v>
      </c>
      <c r="C447" s="12">
        <v>11.3</v>
      </c>
      <c r="D447" s="12">
        <f t="shared" si="7"/>
        <v>12.315665227358517</v>
      </c>
    </row>
    <row r="448" spans="1:4">
      <c r="A448" s="13">
        <v>40148</v>
      </c>
      <c r="B448" s="26">
        <v>2.17347</v>
      </c>
      <c r="C448" s="12">
        <v>10.89</v>
      </c>
      <c r="D448" s="12">
        <f t="shared" si="7"/>
        <v>11.862642990241412</v>
      </c>
    </row>
    <row r="449" spans="1:4">
      <c r="A449" s="13">
        <v>40179</v>
      </c>
      <c r="B449" s="26">
        <v>2.1746599999999998</v>
      </c>
      <c r="C449" s="12">
        <v>10.49</v>
      </c>
      <c r="D449" s="12">
        <f t="shared" si="7"/>
        <v>11.42066394746765</v>
      </c>
    </row>
    <row r="450" spans="1:4">
      <c r="A450" s="13">
        <v>40210</v>
      </c>
      <c r="B450" s="26">
        <v>2.1725099999999999</v>
      </c>
      <c r="C450" s="12">
        <v>10.89</v>
      </c>
      <c r="D450" s="12">
        <f t="shared" si="7"/>
        <v>11.867884916525126</v>
      </c>
    </row>
    <row r="451" spans="1:4">
      <c r="A451" s="13">
        <v>40238</v>
      </c>
      <c r="B451" s="26">
        <v>2.1730499999999999</v>
      </c>
      <c r="C451" s="12">
        <v>11.11</v>
      </c>
      <c r="D451" s="12">
        <f t="shared" si="7"/>
        <v>12.104631435079726</v>
      </c>
    </row>
    <row r="452" spans="1:4">
      <c r="A452" s="13">
        <v>40269</v>
      </c>
      <c r="B452" s="26">
        <v>2.1737600000000001</v>
      </c>
      <c r="C452" s="12">
        <v>11.71</v>
      </c>
      <c r="D452" s="12">
        <f t="shared" si="7"/>
        <v>12.754179734653318</v>
      </c>
    </row>
    <row r="453" spans="1:4">
      <c r="A453" s="13">
        <v>40299</v>
      </c>
      <c r="B453" s="26">
        <v>2.17299</v>
      </c>
      <c r="C453" s="12">
        <v>11.91</v>
      </c>
      <c r="D453" s="12">
        <f t="shared" si="7"/>
        <v>12.97661035715765</v>
      </c>
    </row>
    <row r="454" spans="1:4">
      <c r="A454" s="13">
        <v>40330</v>
      </c>
      <c r="B454" s="26">
        <v>2.1728499999999999</v>
      </c>
      <c r="C454" s="12">
        <v>11.91</v>
      </c>
      <c r="D454" s="12">
        <f t="shared" si="7"/>
        <v>12.977446459718804</v>
      </c>
    </row>
    <row r="455" spans="1:4">
      <c r="A455" s="13">
        <v>40360</v>
      </c>
      <c r="B455" s="26">
        <v>2.1767699999999999</v>
      </c>
      <c r="C455" s="12">
        <v>12.04</v>
      </c>
      <c r="D455" s="12">
        <f t="shared" si="7"/>
        <v>13.095472539588473</v>
      </c>
    </row>
    <row r="456" spans="1:4">
      <c r="A456" s="13">
        <v>40391</v>
      </c>
      <c r="B456" s="26">
        <v>2.1801200000000001</v>
      </c>
      <c r="C456" s="12">
        <v>12.03</v>
      </c>
      <c r="D456" s="12">
        <f t="shared" si="7"/>
        <v>13.064489945507585</v>
      </c>
    </row>
    <row r="457" spans="1:4">
      <c r="A457" s="13">
        <v>40422</v>
      </c>
      <c r="B457" s="26">
        <v>2.1828099999999999</v>
      </c>
      <c r="C457" s="12">
        <v>11.95</v>
      </c>
      <c r="D457" s="12">
        <f t="shared" si="7"/>
        <v>12.961617502210453</v>
      </c>
    </row>
    <row r="458" spans="1:4">
      <c r="A458" s="13">
        <v>40452</v>
      </c>
      <c r="B458" s="26">
        <v>2.1902400000000002</v>
      </c>
      <c r="C458" s="12">
        <v>11.86</v>
      </c>
      <c r="D458" s="12">
        <f t="shared" si="7"/>
        <v>12.820359796186718</v>
      </c>
    </row>
    <row r="459" spans="1:4">
      <c r="A459" s="13">
        <v>40483</v>
      </c>
      <c r="B459" s="26">
        <v>2.1954400000000001</v>
      </c>
      <c r="C459" s="12">
        <v>11.62</v>
      </c>
      <c r="D459" s="12">
        <f t="shared" si="7"/>
        <v>12.531174744014866</v>
      </c>
    </row>
    <row r="460" spans="1:4">
      <c r="A460" s="13">
        <v>40513</v>
      </c>
      <c r="B460" s="26">
        <v>2.2043699999999999</v>
      </c>
      <c r="C460" s="12">
        <v>11.06</v>
      </c>
      <c r="D460" s="12">
        <f t="shared" si="7"/>
        <v>11.878944841383253</v>
      </c>
    </row>
    <row r="461" spans="1:4">
      <c r="A461" s="13">
        <v>40544</v>
      </c>
      <c r="B461" s="26">
        <v>2.21082</v>
      </c>
      <c r="C461" s="12">
        <v>10.87</v>
      </c>
      <c r="D461" s="12">
        <f t="shared" si="7"/>
        <v>11.640815073140283</v>
      </c>
    </row>
    <row r="462" spans="1:4">
      <c r="A462" s="13">
        <v>40575</v>
      </c>
      <c r="B462" s="26">
        <v>2.2181600000000001</v>
      </c>
      <c r="C462" s="12">
        <v>11.06</v>
      </c>
      <c r="D462" s="12">
        <f t="shared" si="7"/>
        <v>11.805095051754607</v>
      </c>
    </row>
    <row r="463" spans="1:4">
      <c r="A463" s="13">
        <v>40603</v>
      </c>
      <c r="B463" s="26">
        <v>2.2295500000000001</v>
      </c>
      <c r="C463" s="12">
        <v>11.52</v>
      </c>
      <c r="D463" s="12">
        <f t="shared" si="7"/>
        <v>12.233268094458522</v>
      </c>
    </row>
    <row r="464" spans="1:4">
      <c r="A464" s="13">
        <v>40634</v>
      </c>
      <c r="B464" s="26">
        <v>2.2405599999999999</v>
      </c>
      <c r="C464" s="12">
        <v>11.67</v>
      </c>
      <c r="D464" s="12">
        <f t="shared" si="7"/>
        <v>12.331659040596994</v>
      </c>
    </row>
    <row r="465" spans="1:4">
      <c r="A465" s="13">
        <v>40664</v>
      </c>
      <c r="B465" s="26">
        <v>2.24918</v>
      </c>
      <c r="C465" s="12">
        <v>11.93</v>
      </c>
      <c r="D465" s="12">
        <f t="shared" si="7"/>
        <v>12.558086244764759</v>
      </c>
    </row>
    <row r="466" spans="1:4">
      <c r="A466" s="13">
        <v>40695</v>
      </c>
      <c r="B466" s="26">
        <v>2.2498999999999998</v>
      </c>
      <c r="C466" s="12">
        <v>11.97</v>
      </c>
      <c r="D466" s="12">
        <f t="shared" si="7"/>
        <v>12.596159909329305</v>
      </c>
    </row>
    <row r="467" spans="1:4">
      <c r="A467" s="13">
        <v>40725</v>
      </c>
      <c r="B467" s="26">
        <v>2.2555299999999998</v>
      </c>
      <c r="C467" s="12">
        <v>12.09</v>
      </c>
      <c r="D467" s="12">
        <f t="shared" si="7"/>
        <v>12.690680886532212</v>
      </c>
    </row>
    <row r="468" spans="1:4">
      <c r="A468" s="13">
        <v>40756</v>
      </c>
      <c r="B468" s="26">
        <v>2.2614899999999998</v>
      </c>
      <c r="C468" s="12">
        <v>12.09</v>
      </c>
      <c r="D468" s="12">
        <f t="shared" si="7"/>
        <v>12.657235477494925</v>
      </c>
    </row>
    <row r="469" spans="1:4">
      <c r="A469" s="13">
        <v>40787</v>
      </c>
      <c r="B469" s="26">
        <v>2.26674</v>
      </c>
      <c r="C469" s="12">
        <v>12.17</v>
      </c>
      <c r="D469" s="12">
        <f t="shared" si="7"/>
        <v>12.711479472722942</v>
      </c>
    </row>
    <row r="470" spans="1:4">
      <c r="A470" s="13">
        <v>40817</v>
      </c>
      <c r="B470" s="26">
        <v>2.2676099999999999</v>
      </c>
      <c r="C470" s="12">
        <v>12.08</v>
      </c>
      <c r="D470" s="12">
        <f t="shared" si="7"/>
        <v>12.612634236045881</v>
      </c>
    </row>
    <row r="471" spans="1:4">
      <c r="A471" s="13">
        <v>40848</v>
      </c>
      <c r="B471" s="26">
        <v>2.27136</v>
      </c>
      <c r="C471" s="12">
        <v>11.78</v>
      </c>
      <c r="D471" s="12">
        <f t="shared" si="7"/>
        <v>12.279100327557058</v>
      </c>
    </row>
    <row r="472" spans="1:4">
      <c r="A472" s="13">
        <v>40878</v>
      </c>
      <c r="B472" s="26">
        <v>2.2709299999999999</v>
      </c>
      <c r="C472" s="12">
        <v>11.4</v>
      </c>
      <c r="D472" s="12">
        <f t="shared" si="7"/>
        <v>11.885250359984676</v>
      </c>
    </row>
    <row r="473" spans="1:4">
      <c r="A473" s="13">
        <v>40909</v>
      </c>
      <c r="B473" s="26">
        <v>2.2766600000000001</v>
      </c>
      <c r="C473" s="12">
        <v>11.41</v>
      </c>
      <c r="D473" s="12">
        <f t="shared" ref="D473:D520" si="8">C473*$B$533/B473</f>
        <v>11.865736447251674</v>
      </c>
    </row>
    <row r="474" spans="1:4">
      <c r="A474" s="13">
        <v>40940</v>
      </c>
      <c r="B474" s="26">
        <v>2.28138</v>
      </c>
      <c r="C474" s="12">
        <v>11.51</v>
      </c>
      <c r="D474" s="12">
        <f t="shared" si="8"/>
        <v>11.944966178365727</v>
      </c>
    </row>
    <row r="475" spans="1:4">
      <c r="A475" s="13">
        <v>40969</v>
      </c>
      <c r="B475" s="26">
        <v>2.2873199999999998</v>
      </c>
      <c r="C475" s="12">
        <v>11.7</v>
      </c>
      <c r="D475" s="12">
        <f t="shared" si="8"/>
        <v>12.110614081108022</v>
      </c>
    </row>
    <row r="476" spans="1:4">
      <c r="A476" s="13">
        <v>41000</v>
      </c>
      <c r="B476" s="26">
        <v>2.2918400000000001</v>
      </c>
      <c r="C476" s="12">
        <v>11.92</v>
      </c>
      <c r="D476" s="12">
        <f t="shared" si="8"/>
        <v>12.314001186819324</v>
      </c>
    </row>
    <row r="477" spans="1:4">
      <c r="A477" s="13">
        <v>41030</v>
      </c>
      <c r="B477" s="26">
        <v>2.28884</v>
      </c>
      <c r="C477" s="12">
        <v>11.9</v>
      </c>
      <c r="D477" s="12">
        <f t="shared" si="8"/>
        <v>12.309453085405709</v>
      </c>
    </row>
    <row r="478" spans="1:4">
      <c r="A478" s="13">
        <v>41061</v>
      </c>
      <c r="B478" s="26">
        <v>2.2882500000000001</v>
      </c>
      <c r="C478" s="12">
        <v>12.09</v>
      </c>
      <c r="D478" s="12">
        <f t="shared" si="8"/>
        <v>12.509215103244836</v>
      </c>
    </row>
    <row r="479" spans="1:4">
      <c r="A479" s="13">
        <v>41091</v>
      </c>
      <c r="B479" s="26">
        <v>2.2877900000000002</v>
      </c>
      <c r="C479" s="12">
        <v>12</v>
      </c>
      <c r="D479" s="12">
        <f t="shared" si="8"/>
        <v>12.418590867168751</v>
      </c>
    </row>
    <row r="480" spans="1:4">
      <c r="A480" s="13">
        <v>41122</v>
      </c>
      <c r="B480" s="26">
        <v>2.2995199999999998</v>
      </c>
      <c r="C480" s="12">
        <v>12.17</v>
      </c>
      <c r="D480" s="12">
        <f t="shared" si="8"/>
        <v>12.530275440091847</v>
      </c>
    </row>
    <row r="481" spans="1:5">
      <c r="A481" s="13">
        <v>41153</v>
      </c>
      <c r="B481" s="26">
        <v>2.3108599999999999</v>
      </c>
      <c r="C481" s="12">
        <v>12.3</v>
      </c>
      <c r="D481" s="12">
        <f t="shared" si="8"/>
        <v>12.601977705269901</v>
      </c>
    </row>
    <row r="482" spans="1:5">
      <c r="A482" s="13">
        <v>41183</v>
      </c>
      <c r="B482" s="26">
        <v>2.3165200000000001</v>
      </c>
      <c r="C482" s="12">
        <v>12.03</v>
      </c>
      <c r="D482" s="12">
        <f t="shared" si="8"/>
        <v>12.295234152953567</v>
      </c>
    </row>
    <row r="483" spans="1:5">
      <c r="A483" s="13">
        <v>41214</v>
      </c>
      <c r="B483" s="26">
        <v>2.3119000000000001</v>
      </c>
      <c r="C483" s="12">
        <v>11.75</v>
      </c>
      <c r="D483" s="12">
        <f t="shared" si="8"/>
        <v>12.033059172109519</v>
      </c>
    </row>
    <row r="484" spans="1:5">
      <c r="A484" s="19">
        <v>41244</v>
      </c>
      <c r="B484" s="26">
        <v>2.3109899999999999</v>
      </c>
      <c r="C484" s="12">
        <v>11.62</v>
      </c>
      <c r="D484" s="12">
        <f t="shared" si="8"/>
        <v>11.904613295600587</v>
      </c>
    </row>
    <row r="485" spans="1:5">
      <c r="A485" s="13">
        <v>41275</v>
      </c>
      <c r="B485" s="26">
        <v>2.3132100000000002</v>
      </c>
      <c r="C485" s="12">
        <v>11.47</v>
      </c>
      <c r="D485" s="12">
        <f t="shared" si="8"/>
        <v>11.739661846524958</v>
      </c>
    </row>
    <row r="486" spans="1:5">
      <c r="A486" s="13">
        <v>41306</v>
      </c>
      <c r="B486" s="26">
        <v>2.32599</v>
      </c>
      <c r="C486" s="12">
        <v>11.63</v>
      </c>
      <c r="D486" s="12">
        <f t="shared" si="8"/>
        <v>11.838020894328867</v>
      </c>
    </row>
    <row r="487" spans="1:5">
      <c r="A487" s="13">
        <v>41334</v>
      </c>
      <c r="B487" s="26">
        <v>2.3207499999999999</v>
      </c>
      <c r="C487" s="12">
        <v>11.6</v>
      </c>
      <c r="D487" s="12">
        <f t="shared" si="8"/>
        <v>11.834144306797372</v>
      </c>
    </row>
    <row r="488" spans="1:5">
      <c r="A488" s="13">
        <v>41365</v>
      </c>
      <c r="B488" s="26">
        <v>2.3170700000000002</v>
      </c>
      <c r="C488" s="12">
        <v>11.93</v>
      </c>
      <c r="D488" s="12">
        <f t="shared" si="8"/>
        <v>12.190135136184921</v>
      </c>
    </row>
    <row r="489" spans="1:5">
      <c r="A489" s="13">
        <v>41395</v>
      </c>
      <c r="B489" s="26">
        <v>2.32124</v>
      </c>
      <c r="C489" s="12">
        <v>12.42</v>
      </c>
      <c r="D489" s="12">
        <f t="shared" si="8"/>
        <v>12.668021178335717</v>
      </c>
    </row>
    <row r="490" spans="1:5">
      <c r="A490" s="13">
        <v>41426</v>
      </c>
      <c r="B490" s="26">
        <v>2.3285999999999998</v>
      </c>
      <c r="C490" s="12">
        <v>12.54</v>
      </c>
      <c r="D490" s="12">
        <f t="shared" si="8"/>
        <v>12.749990878639526</v>
      </c>
    </row>
    <row r="491" spans="1:5">
      <c r="A491" s="13">
        <v>41456</v>
      </c>
      <c r="B491" s="26">
        <v>2.3325200000000001</v>
      </c>
      <c r="C491" s="12">
        <v>12.61</v>
      </c>
      <c r="D491" s="12">
        <f t="shared" si="8"/>
        <v>12.799616011866991</v>
      </c>
    </row>
    <row r="492" spans="1:5">
      <c r="A492" s="13">
        <v>41487</v>
      </c>
      <c r="B492" s="26">
        <v>2.33433</v>
      </c>
      <c r="C492" s="12">
        <v>12.51</v>
      </c>
      <c r="D492" s="12">
        <f t="shared" si="8"/>
        <v>12.68826641477426</v>
      </c>
    </row>
    <row r="493" spans="1:5">
      <c r="A493" s="13">
        <v>41518</v>
      </c>
      <c r="B493" s="26">
        <v>2.3374299999999999</v>
      </c>
      <c r="C493" s="12">
        <v>12.49</v>
      </c>
      <c r="D493" s="12">
        <f t="shared" si="8"/>
        <v>12.651180595782549</v>
      </c>
    </row>
    <row r="494" spans="1:5">
      <c r="A494" s="13">
        <v>41548</v>
      </c>
      <c r="B494" s="26">
        <v>2.3378199999999998</v>
      </c>
      <c r="C494" s="12">
        <v>12.31</v>
      </c>
      <c r="D494" s="12">
        <f t="shared" si="8"/>
        <v>12.466777656106972</v>
      </c>
    </row>
    <row r="495" spans="1:5">
      <c r="A495" s="13">
        <v>41579</v>
      </c>
      <c r="B495" s="26">
        <v>2.3403299999999998</v>
      </c>
      <c r="C495" s="12">
        <v>12.09</v>
      </c>
      <c r="D495" s="12">
        <f t="shared" si="8"/>
        <v>12.230844137365244</v>
      </c>
      <c r="E495" s="10" t="s">
        <v>182</v>
      </c>
    </row>
    <row r="496" spans="1:5">
      <c r="A496" s="13">
        <v>41609</v>
      </c>
      <c r="B496" s="26">
        <v>2.3459400000000001</v>
      </c>
      <c r="C496" s="12">
        <v>11.72</v>
      </c>
      <c r="D496" s="12">
        <f t="shared" si="8"/>
        <v>11.828180464973528</v>
      </c>
      <c r="E496" s="10" t="s">
        <v>183</v>
      </c>
    </row>
    <row r="497" spans="1:5">
      <c r="A497" s="13">
        <v>41640</v>
      </c>
      <c r="B497" s="26">
        <v>2.3493300000000001</v>
      </c>
      <c r="C497" s="12">
        <v>11.65</v>
      </c>
      <c r="D497" s="12">
        <f t="shared" si="8"/>
        <v>11.740568630205207</v>
      </c>
      <c r="E497">
        <f t="shared" ref="E497:E532" si="9">IF($A497&gt;=DATE(YEAR($C$1),MONTH($C$1)-2,1),1,0)</f>
        <v>0</v>
      </c>
    </row>
    <row r="498" spans="1:5">
      <c r="A498" s="13">
        <v>41671</v>
      </c>
      <c r="B498" s="26">
        <v>2.3516900000000001</v>
      </c>
      <c r="C498" s="12">
        <v>11.88</v>
      </c>
      <c r="D498" s="12">
        <f t="shared" si="8"/>
        <v>11.960342017868001</v>
      </c>
      <c r="E498">
        <f t="shared" si="9"/>
        <v>0</v>
      </c>
    </row>
    <row r="499" spans="1:5">
      <c r="A499" s="13">
        <v>41699</v>
      </c>
      <c r="B499" s="26">
        <v>2.3563999999999998</v>
      </c>
      <c r="C499" s="12">
        <v>12.26</v>
      </c>
      <c r="D499" s="12">
        <f t="shared" si="8"/>
        <v>12.318240723136988</v>
      </c>
      <c r="E499">
        <f t="shared" si="9"/>
        <v>0</v>
      </c>
    </row>
    <row r="500" spans="1:5">
      <c r="A500" s="13">
        <v>41730</v>
      </c>
      <c r="B500" s="26">
        <v>2.3625400000000001</v>
      </c>
      <c r="C500" s="12">
        <v>12.31</v>
      </c>
      <c r="D500" s="12">
        <f t="shared" si="8"/>
        <v>12.336333835617598</v>
      </c>
      <c r="E500">
        <f t="shared" si="9"/>
        <v>0</v>
      </c>
    </row>
    <row r="501" spans="1:5">
      <c r="A501" s="13">
        <v>41760</v>
      </c>
      <c r="B501" s="26">
        <v>2.3708300000000002</v>
      </c>
      <c r="C501" s="12">
        <v>12.84</v>
      </c>
      <c r="D501" s="12">
        <f t="shared" si="8"/>
        <v>12.822474390825153</v>
      </c>
      <c r="E501">
        <f t="shared" si="9"/>
        <v>0</v>
      </c>
    </row>
    <row r="502" spans="1:5">
      <c r="A502" s="13">
        <v>41791</v>
      </c>
      <c r="B502" s="26">
        <v>2.3769300000000002</v>
      </c>
      <c r="C502" s="12">
        <v>12.97</v>
      </c>
      <c r="D502" s="12">
        <f t="shared" si="8"/>
        <v>12.91905701051356</v>
      </c>
      <c r="E502">
        <f t="shared" si="9"/>
        <v>0</v>
      </c>
    </row>
    <row r="503" spans="1:5">
      <c r="A503" s="13">
        <v>41821</v>
      </c>
      <c r="B503" s="26">
        <v>2.3790900000000001</v>
      </c>
      <c r="C503" s="12">
        <v>13.05</v>
      </c>
      <c r="D503" s="12">
        <f t="shared" si="8"/>
        <v>12.986941099327893</v>
      </c>
      <c r="E503">
        <f t="shared" si="9"/>
        <v>0</v>
      </c>
    </row>
    <row r="504" spans="1:5">
      <c r="A504" s="13">
        <v>41852</v>
      </c>
      <c r="B504" s="26">
        <v>2.3742800000000002</v>
      </c>
      <c r="C504" s="12">
        <v>13.01</v>
      </c>
      <c r="D504" s="12">
        <f t="shared" si="8"/>
        <v>12.973363689202619</v>
      </c>
      <c r="E504">
        <f t="shared" si="9"/>
        <v>0</v>
      </c>
    </row>
    <row r="505" spans="1:5">
      <c r="A505" s="13">
        <v>41883</v>
      </c>
      <c r="B505" s="26">
        <v>2.3763299999999998</v>
      </c>
      <c r="C505" s="12">
        <v>12.94</v>
      </c>
      <c r="D505" s="12">
        <f t="shared" si="8"/>
        <v>12.892429233313555</v>
      </c>
      <c r="E505">
        <f t="shared" si="9"/>
        <v>0</v>
      </c>
    </row>
    <row r="506" spans="1:5">
      <c r="A506" s="13">
        <v>41913</v>
      </c>
      <c r="B506" s="26">
        <v>2.37642</v>
      </c>
      <c r="C506" s="12">
        <v>12.58</v>
      </c>
      <c r="D506" s="12">
        <f t="shared" si="8"/>
        <v>12.533278006413008</v>
      </c>
      <c r="E506">
        <f t="shared" si="9"/>
        <v>0</v>
      </c>
    </row>
    <row r="507" spans="1:5">
      <c r="A507" s="13">
        <v>41944</v>
      </c>
      <c r="B507" s="26">
        <v>2.37032</v>
      </c>
      <c r="C507" s="12">
        <v>12.51749</v>
      </c>
      <c r="D507" s="12">
        <f t="shared" si="8"/>
        <v>12.503094189417462</v>
      </c>
      <c r="E507">
        <f t="shared" si="9"/>
        <v>1</v>
      </c>
    </row>
    <row r="508" spans="1:5">
      <c r="A508" s="19">
        <v>41974</v>
      </c>
      <c r="B508" s="26">
        <v>2.3717783457000001</v>
      </c>
      <c r="C508" s="12">
        <v>12.13381</v>
      </c>
      <c r="D508" s="12">
        <f t="shared" si="8"/>
        <v>12.112403254386454</v>
      </c>
      <c r="E508">
        <f t="shared" si="9"/>
        <v>1</v>
      </c>
    </row>
    <row r="509" spans="1:5">
      <c r="A509" s="13">
        <v>42005</v>
      </c>
      <c r="B509" s="26">
        <v>2.367594</v>
      </c>
      <c r="C509" s="12">
        <v>12.084680000000001</v>
      </c>
      <c r="D509" s="12">
        <f t="shared" si="8"/>
        <v>12.084680000000001</v>
      </c>
      <c r="E509">
        <f t="shared" si="9"/>
        <v>1</v>
      </c>
    </row>
    <row r="510" spans="1:5">
      <c r="A510" s="13">
        <v>42036</v>
      </c>
      <c r="B510" s="26">
        <v>2.3669959999999999</v>
      </c>
      <c r="C510" s="12">
        <v>12.22406</v>
      </c>
      <c r="D510" s="12">
        <f t="shared" si="8"/>
        <v>12.227148297521417</v>
      </c>
      <c r="E510">
        <f t="shared" si="9"/>
        <v>1</v>
      </c>
    </row>
    <row r="511" spans="1:5">
      <c r="A511" s="13">
        <v>42064</v>
      </c>
      <c r="B511" s="26">
        <v>2.367766</v>
      </c>
      <c r="C511" s="12">
        <v>12.51887</v>
      </c>
      <c r="D511" s="12">
        <f t="shared" si="8"/>
        <v>12.517960600321146</v>
      </c>
      <c r="E511">
        <f t="shared" si="9"/>
        <v>1</v>
      </c>
    </row>
    <row r="512" spans="1:5">
      <c r="A512" s="13">
        <v>42095</v>
      </c>
      <c r="B512" s="26">
        <v>2.3707530000000001</v>
      </c>
      <c r="C512" s="12">
        <v>12.3773</v>
      </c>
      <c r="D512" s="12">
        <f t="shared" si="8"/>
        <v>12.360807395878018</v>
      </c>
      <c r="E512">
        <f t="shared" si="9"/>
        <v>1</v>
      </c>
    </row>
    <row r="513" spans="1:5">
      <c r="A513" s="13">
        <v>42125</v>
      </c>
      <c r="B513" s="26">
        <v>2.373621</v>
      </c>
      <c r="C513" s="12">
        <v>12.909520000000001</v>
      </c>
      <c r="D513" s="12">
        <f t="shared" si="8"/>
        <v>12.87674068222349</v>
      </c>
      <c r="E513">
        <f t="shared" si="9"/>
        <v>1</v>
      </c>
    </row>
    <row r="514" spans="1:5">
      <c r="A514" s="13">
        <v>42156</v>
      </c>
      <c r="B514" s="26">
        <v>2.3772199999999999</v>
      </c>
      <c r="C514" s="12">
        <v>12.98184</v>
      </c>
      <c r="D514" s="12">
        <f t="shared" si="8"/>
        <v>12.929273055484979</v>
      </c>
      <c r="E514">
        <f t="shared" si="9"/>
        <v>1</v>
      </c>
    </row>
    <row r="515" spans="1:5">
      <c r="A515" s="13">
        <v>42186</v>
      </c>
      <c r="B515" s="26">
        <v>2.3821080000000001</v>
      </c>
      <c r="C515" s="12">
        <v>13.07193</v>
      </c>
      <c r="D515" s="12">
        <f t="shared" si="8"/>
        <v>12.992283740460129</v>
      </c>
      <c r="E515">
        <f t="shared" si="9"/>
        <v>1</v>
      </c>
    </row>
    <row r="516" spans="1:5">
      <c r="A516" s="13">
        <v>42217</v>
      </c>
      <c r="B516" s="26">
        <v>2.386749</v>
      </c>
      <c r="C516" s="12">
        <v>13.057729999999999</v>
      </c>
      <c r="D516" s="12">
        <f t="shared" si="8"/>
        <v>12.952934389673986</v>
      </c>
      <c r="E516">
        <f t="shared" si="9"/>
        <v>1</v>
      </c>
    </row>
    <row r="517" spans="1:5">
      <c r="A517" s="19">
        <v>42248</v>
      </c>
      <c r="B517" s="26">
        <v>2.391702</v>
      </c>
      <c r="C517" s="12">
        <v>12.94178</v>
      </c>
      <c r="D517" s="12">
        <f t="shared" si="8"/>
        <v>12.811328784823527</v>
      </c>
      <c r="E517">
        <f t="shared" si="9"/>
        <v>1</v>
      </c>
    </row>
    <row r="518" spans="1:5">
      <c r="A518" s="13">
        <v>42278</v>
      </c>
      <c r="B518" s="26">
        <v>2.3971930000000001</v>
      </c>
      <c r="C518" s="12">
        <v>12.48602</v>
      </c>
      <c r="D518" s="12">
        <f t="shared" si="8"/>
        <v>12.331850641929956</v>
      </c>
      <c r="E518">
        <f t="shared" si="9"/>
        <v>1</v>
      </c>
    </row>
    <row r="519" spans="1:5">
      <c r="A519" s="13">
        <v>42309</v>
      </c>
      <c r="B519" s="26">
        <v>2.4026010000000002</v>
      </c>
      <c r="C519" s="12">
        <v>12.602510000000001</v>
      </c>
      <c r="D519" s="12">
        <f t="shared" si="8"/>
        <v>12.418885641411119</v>
      </c>
      <c r="E519">
        <f t="shared" si="9"/>
        <v>1</v>
      </c>
    </row>
    <row r="520" spans="1:5">
      <c r="A520" s="13">
        <v>42339</v>
      </c>
      <c r="B520" s="26">
        <v>2.408153</v>
      </c>
      <c r="C520" s="12">
        <v>12.24184</v>
      </c>
      <c r="D520" s="12">
        <f t="shared" si="8"/>
        <v>12.0356584207731</v>
      </c>
      <c r="E520">
        <f t="shared" si="9"/>
        <v>1</v>
      </c>
    </row>
    <row r="521" spans="1:5">
      <c r="A521" s="13">
        <v>42370</v>
      </c>
      <c r="B521" s="26">
        <v>2.4145699999999999</v>
      </c>
      <c r="C521" s="12">
        <v>12.22663</v>
      </c>
      <c r="D521" s="12">
        <f t="shared" si="7"/>
        <v>11.98875817566689</v>
      </c>
      <c r="E521">
        <f t="shared" si="9"/>
        <v>1</v>
      </c>
    </row>
    <row r="522" spans="1:5">
      <c r="A522" s="13">
        <v>42401</v>
      </c>
      <c r="B522" s="26">
        <v>2.4198650000000002</v>
      </c>
      <c r="C522" s="12">
        <v>12.39162</v>
      </c>
      <c r="D522" s="12">
        <f t="shared" si="7"/>
        <v>12.12395119656675</v>
      </c>
      <c r="E522">
        <f t="shared" si="9"/>
        <v>1</v>
      </c>
    </row>
    <row r="523" spans="1:5">
      <c r="A523" s="13">
        <v>42430</v>
      </c>
      <c r="B523" s="26">
        <v>2.42476</v>
      </c>
      <c r="C523" s="12">
        <v>12.7242</v>
      </c>
      <c r="D523" s="12">
        <f t="shared" si="7"/>
        <v>12.424215004701496</v>
      </c>
      <c r="E523">
        <f t="shared" si="9"/>
        <v>1</v>
      </c>
    </row>
    <row r="524" spans="1:5">
      <c r="A524" s="13">
        <v>42461</v>
      </c>
      <c r="B524" s="26">
        <v>2.4291</v>
      </c>
      <c r="C524" s="12">
        <v>12.57732</v>
      </c>
      <c r="D524" s="12">
        <f t="shared" si="7"/>
        <v>12.258856106409782</v>
      </c>
      <c r="E524">
        <f t="shared" si="9"/>
        <v>1</v>
      </c>
    </row>
    <row r="525" spans="1:5">
      <c r="A525" s="13">
        <v>42491</v>
      </c>
      <c r="B525" s="26">
        <v>2.4333130000000001</v>
      </c>
      <c r="C525" s="12">
        <v>13.134790000000001</v>
      </c>
      <c r="D525" s="12">
        <f t="shared" si="7"/>
        <v>12.780045146374512</v>
      </c>
      <c r="E525">
        <f t="shared" si="9"/>
        <v>1</v>
      </c>
    </row>
    <row r="526" spans="1:5">
      <c r="A526" s="19">
        <v>42522</v>
      </c>
      <c r="B526" s="26">
        <v>2.437243</v>
      </c>
      <c r="C526" s="12">
        <v>13.22641</v>
      </c>
      <c r="D526" s="12">
        <f t="shared" si="7"/>
        <v>12.848439387266678</v>
      </c>
      <c r="E526">
        <f t="shared" si="9"/>
        <v>1</v>
      </c>
    </row>
    <row r="527" spans="1:5">
      <c r="A527" s="13">
        <v>42552</v>
      </c>
      <c r="B527" s="26">
        <v>2.4404270000000001</v>
      </c>
      <c r="C527" s="12">
        <v>13.336370000000001</v>
      </c>
      <c r="D527" s="12">
        <f t="shared" si="7"/>
        <v>12.93835447394247</v>
      </c>
      <c r="E527">
        <f t="shared" si="9"/>
        <v>1</v>
      </c>
    </row>
    <row r="528" spans="1:5">
      <c r="A528" s="13">
        <v>42583</v>
      </c>
      <c r="B528" s="26">
        <v>2.4441389999999998</v>
      </c>
      <c r="C528" s="12">
        <v>13.33483</v>
      </c>
      <c r="D528" s="12">
        <f t="shared" si="7"/>
        <v>12.917212768594586</v>
      </c>
      <c r="E528">
        <f t="shared" si="9"/>
        <v>1</v>
      </c>
    </row>
    <row r="529" spans="1:5">
      <c r="A529" s="13">
        <v>42614</v>
      </c>
      <c r="B529" s="26">
        <v>2.4479160000000002</v>
      </c>
      <c r="C529" s="12">
        <v>13.227029999999999</v>
      </c>
      <c r="D529" s="12">
        <f t="shared" si="7"/>
        <v>12.793019395199833</v>
      </c>
      <c r="E529">
        <f t="shared" si="9"/>
        <v>1</v>
      </c>
    </row>
    <row r="530" spans="1:5">
      <c r="A530" s="13">
        <v>42644</v>
      </c>
      <c r="B530" s="26">
        <v>2.452188</v>
      </c>
      <c r="C530" s="12">
        <v>12.75141</v>
      </c>
      <c r="D530" s="12">
        <f t="shared" si="7"/>
        <v>12.311520082285698</v>
      </c>
      <c r="E530">
        <f t="shared" si="9"/>
        <v>1</v>
      </c>
    </row>
    <row r="531" spans="1:5">
      <c r="A531" s="13">
        <v>42675</v>
      </c>
      <c r="B531" s="26">
        <v>2.4557709999999999</v>
      </c>
      <c r="C531" s="12">
        <v>12.87257</v>
      </c>
      <c r="D531" s="12">
        <f t="shared" si="7"/>
        <v>12.410367048303771</v>
      </c>
      <c r="E531">
        <f t="shared" si="9"/>
        <v>1</v>
      </c>
    </row>
    <row r="532" spans="1:5">
      <c r="A532" s="13">
        <v>42705</v>
      </c>
      <c r="B532" s="26">
        <v>2.4590960000000002</v>
      </c>
      <c r="C532" s="12">
        <v>12.500579999999999</v>
      </c>
      <c r="D532" s="12">
        <f t="shared" si="7"/>
        <v>12.035438309248599</v>
      </c>
      <c r="E532">
        <f t="shared" si="9"/>
        <v>1</v>
      </c>
    </row>
    <row r="533" spans="1:5">
      <c r="A533" s="15" t="str">
        <f>"Base CPI ("&amp;TEXT('Notes and Sources'!$G$7,"m/yyyy")&amp;")"</f>
        <v>Base CPI (1/2015)</v>
      </c>
      <c r="B533" s="28">
        <v>2.367594</v>
      </c>
      <c r="C533" s="16"/>
      <c r="D533" s="16"/>
      <c r="E533" s="20"/>
    </row>
    <row r="534" spans="1:5">
      <c r="A534" s="41" t="str">
        <f>A1&amp;" "&amp;TEXT(C1,"Mmmm yyyy")</f>
        <v>EIA Short-Term Energy Outlook, January 2015</v>
      </c>
      <c r="B534" s="41"/>
      <c r="C534" s="41"/>
      <c r="D534" s="41"/>
      <c r="E534" s="41"/>
    </row>
    <row r="535" spans="1:5">
      <c r="A535" s="36" t="s">
        <v>184</v>
      </c>
      <c r="B535" s="36"/>
      <c r="C535" s="36"/>
      <c r="D535" s="36"/>
      <c r="E535" s="36"/>
    </row>
    <row r="536" spans="1:5">
      <c r="A536" s="36" t="s">
        <v>207</v>
      </c>
      <c r="B536" s="36"/>
      <c r="C536" s="36"/>
      <c r="D536" s="36"/>
      <c r="E536" s="36"/>
    </row>
    <row r="537" spans="1:5">
      <c r="A537" s="30" t="str">
        <f>"Real Price ("&amp;TEXT($C$1,"mmm yyyy")&amp;" $)"</f>
        <v>Real Price (Jan 2015 $)</v>
      </c>
      <c r="B537" s="30"/>
      <c r="C537" s="30"/>
      <c r="D537" s="30"/>
      <c r="E537" s="30"/>
    </row>
    <row r="538" spans="1:5">
      <c r="A538" s="37" t="s">
        <v>167</v>
      </c>
      <c r="B538" s="37"/>
      <c r="C538" s="37"/>
      <c r="D538" s="37"/>
      <c r="E538" s="37"/>
    </row>
  </sheetData>
  <mergeCells count="7">
    <mergeCell ref="A536:E536"/>
    <mergeCell ref="A538:E538"/>
    <mergeCell ref="C39:D39"/>
    <mergeCell ref="A1:B1"/>
    <mergeCell ref="C1:D1"/>
    <mergeCell ref="A534:E534"/>
    <mergeCell ref="A535:E535"/>
  </mergeCells>
  <phoneticPr fontId="3" type="noConversion"/>
  <conditionalFormatting sqref="B461:D470 B473:D481 B485:D494 B497:D532">
    <cfRule type="expression" dxfId="3" priority="1" stopIfTrue="1">
      <formula>$E461=1</formula>
    </cfRule>
  </conditionalFormatting>
  <conditionalFormatting sqref="B471:D472 B483:D484 B495:D496">
    <cfRule type="expression" dxfId="2" priority="2" stopIfTrue="1">
      <formula>#REF!=1</formula>
    </cfRule>
  </conditionalFormatting>
  <conditionalFormatting sqref="B482:D482">
    <cfRule type="expression" dxfId="1" priority="8" stopIfTrue="1">
      <formula>#REF!=1</formula>
    </cfRule>
  </conditionalFormatting>
  <conditionalFormatting sqref="B495:D496">
    <cfRule type="expression" dxfId="0" priority="23" stopIfTrue="1">
      <formula>#REF!=1</formula>
    </cfRule>
  </conditionalFormatting>
  <hyperlinks>
    <hyperlink ref="A3" location="Contents!B4" display="Return to Contents"/>
    <hyperlink ref="A538" location="'Notes and Sources'!A7" display="See Notes and Sources for more information"/>
  </hyperlink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showGridLines="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2.75"/>
  <cols>
    <col min="1" max="4" width="17.85546875" customWidth="1"/>
  </cols>
  <sheetData>
    <row r="1" spans="1:4" ht="15.75">
      <c r="A1" s="39" t="s">
        <v>168</v>
      </c>
      <c r="B1" s="39"/>
      <c r="C1" s="40">
        <f>'Notes and Sources'!$G$7</f>
        <v>42017</v>
      </c>
      <c r="D1" s="40"/>
    </row>
    <row r="2" spans="1:4" ht="15.75">
      <c r="A2" s="11" t="s">
        <v>169</v>
      </c>
    </row>
    <row r="3" spans="1:4" ht="15.75">
      <c r="A3" s="29" t="s">
        <v>206</v>
      </c>
    </row>
    <row r="39" spans="1:4">
      <c r="B39" s="10" t="s">
        <v>17</v>
      </c>
      <c r="C39" s="38" t="s">
        <v>170</v>
      </c>
      <c r="D39" s="38"/>
    </row>
    <row r="40" spans="1:4">
      <c r="A40" s="1" t="s">
        <v>4</v>
      </c>
      <c r="B40" s="1" t="s">
        <v>18</v>
      </c>
      <c r="C40" s="1" t="s">
        <v>1</v>
      </c>
      <c r="D40" s="1" t="s">
        <v>2</v>
      </c>
    </row>
    <row r="41" spans="1:4">
      <c r="A41" s="14">
        <v>1968</v>
      </c>
      <c r="B41" s="26">
        <v>0.34799999999999998</v>
      </c>
      <c r="C41" s="12">
        <v>2.9</v>
      </c>
      <c r="D41" s="12">
        <f t="shared" ref="D41:D56" si="0">C41*$B$90/B41</f>
        <v>19.729950000000002</v>
      </c>
    </row>
    <row r="42" spans="1:4">
      <c r="A42" s="14">
        <v>1969</v>
      </c>
      <c r="B42" s="26">
        <v>0.36699999999999999</v>
      </c>
      <c r="C42" s="12">
        <v>2.8</v>
      </c>
      <c r="D42" s="12">
        <f t="shared" ref="D42" si="1">C42*$B$90/B42</f>
        <v>18.063387465940053</v>
      </c>
    </row>
    <row r="43" spans="1:4">
      <c r="A43" s="14">
        <v>1970</v>
      </c>
      <c r="B43" s="26">
        <v>0.38800000000000001</v>
      </c>
      <c r="C43" s="12">
        <v>2.96</v>
      </c>
      <c r="D43" s="12">
        <f t="shared" si="0"/>
        <v>18.062057319587627</v>
      </c>
    </row>
    <row r="44" spans="1:4">
      <c r="A44" s="14">
        <v>1971</v>
      </c>
      <c r="B44" s="26">
        <v>0.40500000000000003</v>
      </c>
      <c r="C44" s="12">
        <v>3.17</v>
      </c>
      <c r="D44" s="12">
        <f t="shared" si="0"/>
        <v>18.53153822222222</v>
      </c>
    </row>
    <row r="45" spans="1:4">
      <c r="A45" s="14">
        <v>1972</v>
      </c>
      <c r="B45" s="26">
        <v>0.41799999999999998</v>
      </c>
      <c r="C45" s="12">
        <v>3.22</v>
      </c>
      <c r="D45" s="12">
        <f t="shared" si="0"/>
        <v>18.238403540669857</v>
      </c>
    </row>
    <row r="46" spans="1:4">
      <c r="A46" s="14">
        <v>1973</v>
      </c>
      <c r="B46" s="26">
        <v>0.44400000000000001</v>
      </c>
      <c r="C46" s="12">
        <v>4.08</v>
      </c>
      <c r="D46" s="12">
        <f t="shared" si="0"/>
        <v>21.756269189189187</v>
      </c>
    </row>
    <row r="47" spans="1:4">
      <c r="A47" s="14">
        <v>1974</v>
      </c>
      <c r="B47" s="26">
        <v>0.49299999999999999</v>
      </c>
      <c r="C47" s="12">
        <v>12.52</v>
      </c>
      <c r="D47" s="12">
        <f t="shared" si="0"/>
        <v>60.126322271805272</v>
      </c>
    </row>
    <row r="48" spans="1:4">
      <c r="A48" s="14">
        <v>1975</v>
      </c>
      <c r="B48" s="26">
        <v>0.53825000000000001</v>
      </c>
      <c r="C48" s="12">
        <v>13.946718203</v>
      </c>
      <c r="D48" s="12">
        <f t="shared" si="0"/>
        <v>61.347266766583516</v>
      </c>
    </row>
    <row r="49" spans="1:4">
      <c r="A49" s="14">
        <v>1976</v>
      </c>
      <c r="B49" s="26">
        <v>0.56933333333000002</v>
      </c>
      <c r="C49" s="12">
        <v>13.483572863999999</v>
      </c>
      <c r="D49" s="12">
        <f t="shared" si="0"/>
        <v>56.071942994536506</v>
      </c>
    </row>
    <row r="50" spans="1:4">
      <c r="A50" s="14">
        <v>1977</v>
      </c>
      <c r="B50" s="26">
        <v>0.60616666666999997</v>
      </c>
      <c r="C50" s="12">
        <v>14.525864502999999</v>
      </c>
      <c r="D50" s="12">
        <f t="shared" si="0"/>
        <v>56.735798144503704</v>
      </c>
    </row>
    <row r="51" spans="1:4">
      <c r="A51" s="14">
        <v>1978</v>
      </c>
      <c r="B51" s="26">
        <v>0.65241666666999998</v>
      </c>
      <c r="C51" s="12">
        <v>14.56930006</v>
      </c>
      <c r="D51" s="12">
        <f t="shared" si="0"/>
        <v>52.87140744321789</v>
      </c>
    </row>
    <row r="52" spans="1:4">
      <c r="A52" s="14">
        <v>1979</v>
      </c>
      <c r="B52" s="26">
        <v>0.72583333333</v>
      </c>
      <c r="C52" s="12">
        <v>21.573135913000002</v>
      </c>
      <c r="D52" s="12">
        <f t="shared" si="0"/>
        <v>70.369360021636595</v>
      </c>
    </row>
    <row r="53" spans="1:4">
      <c r="A53" s="14">
        <v>1980</v>
      </c>
      <c r="B53" s="26">
        <v>0.82383333332999997</v>
      </c>
      <c r="C53" s="12">
        <v>33.858791771</v>
      </c>
      <c r="D53" s="12">
        <f t="shared" si="0"/>
        <v>97.305934345045515</v>
      </c>
    </row>
    <row r="54" spans="1:4">
      <c r="A54" s="14">
        <v>1981</v>
      </c>
      <c r="B54" s="26">
        <v>0.90933333332999999</v>
      </c>
      <c r="C54" s="12">
        <v>37.099725198999998</v>
      </c>
      <c r="D54" s="12">
        <f t="shared" si="0"/>
        <v>96.595036784959504</v>
      </c>
    </row>
    <row r="55" spans="1:4">
      <c r="A55" s="14">
        <v>1982</v>
      </c>
      <c r="B55" s="26">
        <v>0.96533333333000004</v>
      </c>
      <c r="C55" s="12">
        <v>33.568900286999998</v>
      </c>
      <c r="D55" s="12">
        <f t="shared" si="0"/>
        <v>82.331692237265784</v>
      </c>
    </row>
    <row r="56" spans="1:4">
      <c r="A56" s="14">
        <v>1983</v>
      </c>
      <c r="B56" s="26">
        <v>0.99583333333000001</v>
      </c>
      <c r="C56" s="12">
        <v>29.314416294000001</v>
      </c>
      <c r="D56" s="12">
        <f t="shared" si="0"/>
        <v>69.695032098485967</v>
      </c>
    </row>
    <row r="57" spans="1:4">
      <c r="A57" s="14">
        <v>1984</v>
      </c>
      <c r="B57" s="26">
        <v>1.0393333333000001</v>
      </c>
      <c r="C57" s="12">
        <v>28.876823650999999</v>
      </c>
      <c r="D57" s="12">
        <f t="shared" ref="D57:D86" si="2">C57*$B$90/B57</f>
        <v>65.781200529850921</v>
      </c>
    </row>
    <row r="58" spans="1:4">
      <c r="A58" s="14">
        <v>1985</v>
      </c>
      <c r="B58" s="26">
        <v>1.0760000000000001</v>
      </c>
      <c r="C58" s="12">
        <v>26.991316866999998</v>
      </c>
      <c r="D58" s="12">
        <f t="shared" si="2"/>
        <v>59.390780544988843</v>
      </c>
    </row>
    <row r="59" spans="1:4">
      <c r="A59" s="14">
        <v>1986</v>
      </c>
      <c r="B59" s="26">
        <v>1.0969166667000001</v>
      </c>
      <c r="C59" s="12">
        <v>13.934331794</v>
      </c>
      <c r="D59" s="12">
        <f t="shared" si="2"/>
        <v>30.07597691877028</v>
      </c>
    </row>
    <row r="60" spans="1:4">
      <c r="A60" s="14">
        <v>1987</v>
      </c>
      <c r="B60" s="26">
        <v>1.1361666667000001</v>
      </c>
      <c r="C60" s="12">
        <v>18.138013121</v>
      </c>
      <c r="D60" s="12">
        <f t="shared" si="2"/>
        <v>37.796788354942919</v>
      </c>
    </row>
    <row r="61" spans="1:4">
      <c r="A61" s="14">
        <v>1988</v>
      </c>
      <c r="B61" s="26">
        <v>1.18275</v>
      </c>
      <c r="C61" s="12">
        <v>14.602182092</v>
      </c>
      <c r="D61" s="12">
        <f t="shared" si="2"/>
        <v>29.230216620525592</v>
      </c>
    </row>
    <row r="62" spans="1:4">
      <c r="A62" s="14">
        <v>1989</v>
      </c>
      <c r="B62" s="26">
        <v>1.2394166666999999</v>
      </c>
      <c r="C62" s="12">
        <v>18.071612658999999</v>
      </c>
      <c r="D62" s="12">
        <f t="shared" si="2"/>
        <v>34.521273475926904</v>
      </c>
    </row>
    <row r="63" spans="1:4">
      <c r="A63" s="14">
        <v>1990</v>
      </c>
      <c r="B63" s="26">
        <v>1.3065833333000001</v>
      </c>
      <c r="C63" s="12">
        <v>21.733567231999999</v>
      </c>
      <c r="D63" s="12">
        <f t="shared" si="2"/>
        <v>39.382305028427233</v>
      </c>
    </row>
    <row r="64" spans="1:4">
      <c r="A64" s="14">
        <v>1991</v>
      </c>
      <c r="B64" s="26">
        <v>1.3616666666999999</v>
      </c>
      <c r="C64" s="12">
        <v>18.725637669000001</v>
      </c>
      <c r="D64" s="12">
        <f t="shared" si="2"/>
        <v>32.559148634183416</v>
      </c>
    </row>
    <row r="65" spans="1:4">
      <c r="A65" s="14">
        <v>1992</v>
      </c>
      <c r="B65" s="26">
        <v>1.4030833332999999</v>
      </c>
      <c r="C65" s="12">
        <v>18.208122711000001</v>
      </c>
      <c r="D65" s="12">
        <f t="shared" si="2"/>
        <v>30.724790936284258</v>
      </c>
    </row>
    <row r="66" spans="1:4">
      <c r="A66" s="14">
        <v>1993</v>
      </c>
      <c r="B66" s="26">
        <v>1.44475</v>
      </c>
      <c r="C66" s="12">
        <v>16.133509063000002</v>
      </c>
      <c r="D66" s="12">
        <f t="shared" si="2"/>
        <v>26.438898948956169</v>
      </c>
    </row>
    <row r="67" spans="1:4">
      <c r="A67" s="14">
        <v>1994</v>
      </c>
      <c r="B67" s="26">
        <v>1.4822500000000001</v>
      </c>
      <c r="C67" s="12">
        <v>15.538111376</v>
      </c>
      <c r="D67" s="12">
        <f t="shared" si="2"/>
        <v>24.818984155944907</v>
      </c>
    </row>
    <row r="68" spans="1:4">
      <c r="A68" s="14">
        <v>1995</v>
      </c>
      <c r="B68" s="26">
        <v>1.5238333333</v>
      </c>
      <c r="C68" s="12">
        <v>17.141829372</v>
      </c>
      <c r="D68" s="12">
        <f t="shared" si="2"/>
        <v>26.633419471328065</v>
      </c>
    </row>
    <row r="69" spans="1:4">
      <c r="A69" s="14">
        <v>1996</v>
      </c>
      <c r="B69" s="26">
        <v>1.5685833333000001</v>
      </c>
      <c r="C69" s="12">
        <v>20.618924849999999</v>
      </c>
      <c r="D69" s="12">
        <f t="shared" si="2"/>
        <v>31.121867563522262</v>
      </c>
    </row>
    <row r="70" spans="1:4">
      <c r="A70" s="14">
        <v>1997</v>
      </c>
      <c r="B70" s="26">
        <v>1.6052500000000001</v>
      </c>
      <c r="C70" s="12">
        <v>18.488877165000002</v>
      </c>
      <c r="D70" s="12">
        <f t="shared" si="2"/>
        <v>27.269369034475012</v>
      </c>
    </row>
    <row r="71" spans="1:4">
      <c r="A71" s="14">
        <v>1998</v>
      </c>
      <c r="B71" s="26">
        <v>1.6300833333</v>
      </c>
      <c r="C71" s="12">
        <v>12.066664086999999</v>
      </c>
      <c r="D71" s="12">
        <f t="shared" si="2"/>
        <v>17.526074225027891</v>
      </c>
    </row>
    <row r="72" spans="1:4">
      <c r="A72" s="14">
        <v>1999</v>
      </c>
      <c r="B72" s="26">
        <v>1.6658333332999999</v>
      </c>
      <c r="C72" s="12">
        <v>17.271496745</v>
      </c>
      <c r="D72" s="12">
        <f t="shared" si="2"/>
        <v>24.547408943651693</v>
      </c>
    </row>
    <row r="73" spans="1:4">
      <c r="A73" s="14">
        <v>2000</v>
      </c>
      <c r="B73" s="26">
        <v>1.7219166667000001</v>
      </c>
      <c r="C73" s="12">
        <v>27.721609297000001</v>
      </c>
      <c r="D73" s="12">
        <f t="shared" si="2"/>
        <v>38.116546004346439</v>
      </c>
    </row>
    <row r="74" spans="1:4">
      <c r="A74" s="14">
        <v>2001</v>
      </c>
      <c r="B74" s="26">
        <v>1.7704166667000001</v>
      </c>
      <c r="C74" s="12">
        <v>21.993048731999998</v>
      </c>
      <c r="D74" s="12">
        <f t="shared" si="2"/>
        <v>29.411500241154389</v>
      </c>
    </row>
    <row r="75" spans="1:4">
      <c r="A75" s="14">
        <v>2002</v>
      </c>
      <c r="B75" s="26">
        <v>1.7986666667</v>
      </c>
      <c r="C75" s="12">
        <v>23.712193128999999</v>
      </c>
      <c r="D75" s="12">
        <f t="shared" si="2"/>
        <v>31.212479342858344</v>
      </c>
    </row>
    <row r="76" spans="1:4">
      <c r="A76" s="14">
        <v>2003</v>
      </c>
      <c r="B76" s="26">
        <v>1.84</v>
      </c>
      <c r="C76" s="12">
        <v>27.727315847</v>
      </c>
      <c r="D76" s="12">
        <f t="shared" si="2"/>
        <v>35.67773186709897</v>
      </c>
    </row>
    <row r="77" spans="1:4">
      <c r="A77" s="14">
        <v>2004</v>
      </c>
      <c r="B77" s="26">
        <v>1.8890833332999999</v>
      </c>
      <c r="C77" s="12">
        <v>35.892836543999998</v>
      </c>
      <c r="D77" s="12">
        <f t="shared" si="2"/>
        <v>44.984603350507541</v>
      </c>
    </row>
    <row r="78" spans="1:4">
      <c r="A78" s="14">
        <v>2005</v>
      </c>
      <c r="B78" s="26">
        <v>1.9526666667000001</v>
      </c>
      <c r="C78" s="12">
        <v>48.887001327</v>
      </c>
      <c r="D78" s="12">
        <f t="shared" si="2"/>
        <v>59.275130258358516</v>
      </c>
    </row>
    <row r="79" spans="1:4">
      <c r="A79" s="14">
        <v>2006</v>
      </c>
      <c r="B79" s="26">
        <v>2.0155833332999999</v>
      </c>
      <c r="C79" s="12">
        <v>59.048347649999997</v>
      </c>
      <c r="D79" s="12">
        <f t="shared" si="2"/>
        <v>69.360820411807723</v>
      </c>
    </row>
    <row r="80" spans="1:4">
      <c r="A80" s="14">
        <v>2007</v>
      </c>
      <c r="B80" s="26">
        <v>2.0734416667</v>
      </c>
      <c r="C80" s="12">
        <v>67.185930760999995</v>
      </c>
      <c r="D80" s="12">
        <f t="shared" si="2"/>
        <v>76.717377251961167</v>
      </c>
    </row>
    <row r="81" spans="1:5">
      <c r="A81" s="14">
        <v>2008</v>
      </c>
      <c r="B81" s="26">
        <v>2.1525425</v>
      </c>
      <c r="C81" s="12">
        <v>92.573665360000007</v>
      </c>
      <c r="D81" s="12">
        <f t="shared" si="2"/>
        <v>101.82231229550351</v>
      </c>
    </row>
    <row r="82" spans="1:5">
      <c r="A82" s="14">
        <v>2009</v>
      </c>
      <c r="B82" s="26">
        <v>2.1456466666999998</v>
      </c>
      <c r="C82" s="12">
        <v>59.036944228000003</v>
      </c>
      <c r="D82" s="12">
        <f t="shared" si="2"/>
        <v>65.143770920830079</v>
      </c>
    </row>
    <row r="83" spans="1:5">
      <c r="A83" s="14">
        <v>2010</v>
      </c>
      <c r="B83" s="26">
        <v>2.1807975000000002</v>
      </c>
      <c r="C83" s="12">
        <v>75.825638045000005</v>
      </c>
      <c r="D83" s="12">
        <f t="shared" si="2"/>
        <v>82.320493159733417</v>
      </c>
    </row>
    <row r="84" spans="1:5">
      <c r="A84" s="14">
        <v>2011</v>
      </c>
      <c r="B84" s="26">
        <v>2.2493191666999999</v>
      </c>
      <c r="C84" s="12">
        <v>102.58033186</v>
      </c>
      <c r="D84" s="12">
        <f t="shared" si="2"/>
        <v>107.97426253476509</v>
      </c>
    </row>
    <row r="85" spans="1:5">
      <c r="A85" s="14">
        <v>2012</v>
      </c>
      <c r="B85" s="26">
        <v>2.2959891667000001</v>
      </c>
      <c r="C85" s="12">
        <v>101.08643601</v>
      </c>
      <c r="D85" s="12">
        <f>C85*$B$90/B85</f>
        <v>104.23901072784618</v>
      </c>
    </row>
    <row r="86" spans="1:5">
      <c r="A86" s="14">
        <v>2013</v>
      </c>
      <c r="B86" s="26">
        <v>2.3296025</v>
      </c>
      <c r="C86" s="12">
        <v>98.121134235</v>
      </c>
      <c r="D86" s="12">
        <f t="shared" si="2"/>
        <v>99.721308115002699</v>
      </c>
    </row>
    <row r="87" spans="1:5">
      <c r="A87" s="14">
        <v>2014</v>
      </c>
      <c r="B87" s="27">
        <v>2.3679948621000002</v>
      </c>
      <c r="C87" s="21">
        <v>89.091620781000003</v>
      </c>
      <c r="D87" s="21">
        <f>C87*$B$90/B87</f>
        <v>89.076539053091608</v>
      </c>
      <c r="E87">
        <v>1</v>
      </c>
    </row>
    <row r="88" spans="1:5">
      <c r="A88" s="14">
        <v>2015</v>
      </c>
      <c r="B88" s="27">
        <v>2.3827046667</v>
      </c>
      <c r="C88" s="21">
        <v>51.255010706999997</v>
      </c>
      <c r="D88" s="21">
        <f>C88*$B$90/B88</f>
        <v>50.929961029495871</v>
      </c>
      <c r="E88">
        <v>1</v>
      </c>
    </row>
    <row r="89" spans="1:5">
      <c r="A89" s="14">
        <v>2016</v>
      </c>
      <c r="B89" s="27">
        <v>2.438199</v>
      </c>
      <c r="C89" s="21">
        <v>67.516440114999995</v>
      </c>
      <c r="D89" s="21">
        <f>C89*$B$90/B89</f>
        <v>65.561309194874298</v>
      </c>
      <c r="E89">
        <v>1</v>
      </c>
    </row>
    <row r="90" spans="1:5">
      <c r="A90" s="15" t="str">
        <f>"Base CPI ("&amp;TEXT('Notes and Sources'!$G$7,"m/yyyy")&amp;")"</f>
        <v>Base CPI (1/2015)</v>
      </c>
      <c r="B90" s="28">
        <v>2.367594</v>
      </c>
      <c r="C90" s="16"/>
      <c r="D90" s="16"/>
      <c r="E90" s="20"/>
    </row>
    <row r="91" spans="1:5">
      <c r="A91" s="41" t="str">
        <f>A1&amp;" "&amp;TEXT(C1,"Mmmm yyyy")</f>
        <v>EIA Short-Term Energy Outlook, January 2015</v>
      </c>
      <c r="B91" s="41"/>
      <c r="C91" s="41"/>
      <c r="D91" s="41"/>
      <c r="E91" s="41"/>
    </row>
    <row r="92" spans="1:5">
      <c r="A92" s="36" t="s">
        <v>184</v>
      </c>
      <c r="B92" s="36"/>
      <c r="C92" s="36"/>
      <c r="D92" s="36"/>
      <c r="E92" s="36"/>
    </row>
    <row r="93" spans="1:5">
      <c r="A93" s="36" t="str">
        <f>"Real Price ("&amp;TEXT($C$1,"mmm yyyy")&amp;" $)"</f>
        <v>Real Price (Jan 2015 $)</v>
      </c>
      <c r="B93" s="36"/>
      <c r="C93" s="36"/>
      <c r="D93" s="36"/>
      <c r="E93" s="36"/>
    </row>
    <row r="94" spans="1:5">
      <c r="A94" s="37" t="s">
        <v>167</v>
      </c>
      <c r="B94" s="37"/>
      <c r="C94" s="37"/>
      <c r="D94" s="37"/>
      <c r="E94" s="37"/>
    </row>
  </sheetData>
  <mergeCells count="7">
    <mergeCell ref="A93:E93"/>
    <mergeCell ref="A94:E94"/>
    <mergeCell ref="C39:D39"/>
    <mergeCell ref="A1:B1"/>
    <mergeCell ref="C1:D1"/>
    <mergeCell ref="A91:E91"/>
    <mergeCell ref="A92:E92"/>
  </mergeCells>
  <phoneticPr fontId="3" type="noConversion"/>
  <hyperlinks>
    <hyperlink ref="A3" location="Contents!B4" display="Return to Contents"/>
    <hyperlink ref="A94" location="'Notes and Sources'!A7" display="See Notes and Sources for more information"/>
  </hyperlinks>
  <pageMargins left="0.75" right="0.75" top="1" bottom="1" header="0.5" footer="0.5"/>
  <pageSetup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S47"/>
  <sheetViews>
    <sheetView showGridLines="0" workbookViewId="0">
      <selection activeCell="A11" sqref="A11:D11"/>
    </sheetView>
  </sheetViews>
  <sheetFormatPr defaultRowHeight="12.75"/>
  <cols>
    <col min="1" max="1" width="4" style="3" customWidth="1"/>
    <col min="2" max="2" width="6.5703125" style="4" customWidth="1"/>
    <col min="6" max="6" width="10.42578125" customWidth="1"/>
    <col min="7" max="7" width="26.28515625" customWidth="1"/>
  </cols>
  <sheetData>
    <row r="7" spans="1:7" ht="18">
      <c r="C7" s="44" t="s">
        <v>199</v>
      </c>
      <c r="D7" s="44"/>
      <c r="E7" s="44"/>
      <c r="F7" s="44"/>
      <c r="G7" s="9">
        <v>42017</v>
      </c>
    </row>
    <row r="9" spans="1:7" ht="15.75">
      <c r="A9" s="46" t="s">
        <v>206</v>
      </c>
      <c r="B9" s="46"/>
      <c r="C9" s="46"/>
      <c r="D9" s="46"/>
    </row>
    <row r="11" spans="1:7" ht="15.75">
      <c r="A11" s="45" t="s">
        <v>13</v>
      </c>
      <c r="B11" s="45"/>
      <c r="C11" s="45"/>
      <c r="D11" s="45"/>
    </row>
    <row r="12" spans="1:7">
      <c r="A12" s="8" t="str">
        <f>"- Real price in period A = Nominal price in period A x (Consumer price index in "&amp;TEXT(G7,"mmmm yyyy")&amp;" / Consumer price index in period A)."</f>
        <v>- Real price in period A = Nominal price in period A x (Consumer price index in January 2015 / Consumer price index in period A).</v>
      </c>
    </row>
    <row r="13" spans="1:7">
      <c r="A13" s="8" t="s">
        <v>14</v>
      </c>
    </row>
    <row r="14" spans="1:7">
      <c r="B14" s="8" t="s">
        <v>15</v>
      </c>
    </row>
    <row r="15" spans="1:7">
      <c r="B15" s="8" t="s">
        <v>223</v>
      </c>
    </row>
    <row r="16" spans="1:7">
      <c r="B16" s="8" t="s">
        <v>238</v>
      </c>
    </row>
    <row r="17" spans="1:19">
      <c r="B17" s="8" t="s">
        <v>16</v>
      </c>
    </row>
    <row r="18" spans="1:19">
      <c r="B18" s="8" t="s">
        <v>237</v>
      </c>
    </row>
    <row r="19" spans="1:19">
      <c r="B19" s="8" t="s">
        <v>224</v>
      </c>
    </row>
    <row r="21" spans="1:19" ht="15.75">
      <c r="A21" s="45" t="s">
        <v>8</v>
      </c>
      <c r="B21" s="45"/>
      <c r="C21" s="45"/>
      <c r="D21" s="45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15.75">
      <c r="A22" s="5" t="s">
        <v>9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</row>
    <row r="23" spans="1:19">
      <c r="A23" s="3" t="s">
        <v>5</v>
      </c>
    </row>
    <row r="24" spans="1:19">
      <c r="B24" s="43" t="s">
        <v>208</v>
      </c>
      <c r="C24" s="43"/>
      <c r="D24" s="43"/>
      <c r="E24" s="43"/>
      <c r="F24" s="43"/>
      <c r="G24" s="43"/>
    </row>
    <row r="25" spans="1:19">
      <c r="A25" s="3" t="s">
        <v>7</v>
      </c>
    </row>
    <row r="26" spans="1:19">
      <c r="B26" s="43" t="s">
        <v>209</v>
      </c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</row>
    <row r="27" spans="1:19">
      <c r="A27" s="3" t="s">
        <v>6</v>
      </c>
    </row>
    <row r="28" spans="1:19">
      <c r="B28" s="31" t="s">
        <v>210</v>
      </c>
      <c r="C28" s="32"/>
      <c r="D28" s="32"/>
      <c r="E28" s="32"/>
      <c r="F28" s="32"/>
      <c r="G28" s="32"/>
      <c r="H28" s="32"/>
      <c r="I28" s="32"/>
      <c r="J28" s="30"/>
    </row>
    <row r="29" spans="1:19">
      <c r="B29" s="31" t="s">
        <v>211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9">
      <c r="A30" s="3" t="s">
        <v>239</v>
      </c>
    </row>
    <row r="31" spans="1:19">
      <c r="B31" s="43" t="s">
        <v>203</v>
      </c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9">
      <c r="B32" s="43" t="s">
        <v>200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>
      <c r="A33" s="33" t="s">
        <v>240</v>
      </c>
    </row>
    <row r="34" spans="1:15">
      <c r="B34" s="31" t="s">
        <v>212</v>
      </c>
      <c r="C34" s="32"/>
      <c r="D34" s="32"/>
      <c r="E34" s="32"/>
      <c r="F34" s="32"/>
      <c r="G34" s="32"/>
      <c r="H34" s="32"/>
      <c r="I34" s="32"/>
      <c r="J34" s="30"/>
      <c r="K34" s="30"/>
      <c r="L34" s="30"/>
      <c r="M34" s="30"/>
      <c r="N34" s="30"/>
      <c r="O34" s="30"/>
    </row>
    <row r="35" spans="1:15">
      <c r="A35" s="3" t="s">
        <v>241</v>
      </c>
    </row>
    <row r="36" spans="1:15">
      <c r="B36" s="43" t="s">
        <v>201</v>
      </c>
      <c r="C36" s="43"/>
      <c r="D36" s="43"/>
      <c r="E36" s="43"/>
      <c r="F36" s="43"/>
      <c r="G36" s="43"/>
      <c r="H36" s="43"/>
      <c r="I36" s="43"/>
    </row>
    <row r="37" spans="1:15">
      <c r="B37" s="43" t="s">
        <v>202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</row>
    <row r="38" spans="1:15">
      <c r="A38" s="3" t="s">
        <v>242</v>
      </c>
    </row>
    <row r="39" spans="1:15">
      <c r="B39" s="43" t="s">
        <v>204</v>
      </c>
      <c r="C39" s="43"/>
      <c r="D39" s="43"/>
      <c r="E39" s="43"/>
      <c r="F39" s="43"/>
      <c r="G39" s="43"/>
      <c r="H39" s="43"/>
      <c r="I39" s="43"/>
    </row>
    <row r="40" spans="1:15">
      <c r="B40" s="43" t="s">
        <v>205</v>
      </c>
      <c r="C40" s="43"/>
      <c r="D40" s="43"/>
      <c r="E40" s="43"/>
      <c r="F40" s="43"/>
      <c r="G40" s="43"/>
      <c r="H40" s="43"/>
      <c r="I40" s="43"/>
    </row>
    <row r="42" spans="1:15" ht="15.75">
      <c r="A42" s="5" t="s">
        <v>10</v>
      </c>
    </row>
    <row r="43" spans="1:15">
      <c r="A43" s="3" t="s">
        <v>11</v>
      </c>
      <c r="B43" s="3"/>
    </row>
    <row r="44" spans="1:15">
      <c r="B44" s="42" t="s">
        <v>197</v>
      </c>
      <c r="C44" s="42"/>
      <c r="D44" s="42"/>
      <c r="E44" s="42"/>
      <c r="F44" s="42"/>
      <c r="G44" s="42"/>
      <c r="H44" s="42"/>
    </row>
    <row r="45" spans="1:15">
      <c r="A45" s="3" t="s">
        <v>12</v>
      </c>
      <c r="B45" s="3"/>
    </row>
    <row r="46" spans="1:15">
      <c r="B46" s="42" t="s">
        <v>198</v>
      </c>
      <c r="C46" s="42"/>
      <c r="D46" s="42"/>
      <c r="E46" s="42"/>
      <c r="F46" s="42"/>
      <c r="G46" s="42"/>
    </row>
    <row r="47" spans="1:15">
      <c r="B47"/>
    </row>
  </sheetData>
  <mergeCells count="14">
    <mergeCell ref="C7:F7"/>
    <mergeCell ref="A21:D21"/>
    <mergeCell ref="A11:D11"/>
    <mergeCell ref="B26:N26"/>
    <mergeCell ref="B24:G24"/>
    <mergeCell ref="A9:D9"/>
    <mergeCell ref="B44:H44"/>
    <mergeCell ref="B46:G46"/>
    <mergeCell ref="B31:O31"/>
    <mergeCell ref="B40:I40"/>
    <mergeCell ref="B32:O32"/>
    <mergeCell ref="B36:I36"/>
    <mergeCell ref="B37:L37"/>
    <mergeCell ref="B39:I39"/>
  </mergeCells>
  <phoneticPr fontId="3" type="noConversion"/>
  <hyperlinks>
    <hyperlink ref="C7:F7" r:id="rId1" display="Short-Term Energy Outlook"/>
    <hyperlink ref="A9:D9" location="Contents!B4" display="Return to Contents"/>
    <hyperlink ref="B24" r:id="rId2" display="U.S. Bureau of Labor Statistics (BLS) &lt;http://www.bls.gov/cpi/&gt;"/>
    <hyperlink ref="B26" r:id="rId3" display="1968 - Present: EIA Petroleum Marketing Monthly, Table 1A &lt;http://www.eia.gov/oil_gas/petroleum/data_publications/petroleum_marketing_monthly/pmm.html&gt;"/>
    <hyperlink ref="B28" r:id="rId4" display="1980 - 1995: EIA Monthly Energy Review Table 9.4 &lt;http://www.eia.doe.gov/emeu/mer/prices.html&gt;"/>
    <hyperlink ref="B29" r:id="rId5" display="1995 - Present: EIA Weekly Petroleum Status Report, Table 14 &lt;http://www.eia.gov/oil_gas/petroleum/data_publications/weekly_petroleum_status_report/wpsr.html&gt;"/>
    <hyperlink ref="B32:O32" r:id="rId6" display="1994 - Present: EIA Weekly Petroleum Status Report, Table 14 &lt;http://www.eia.gov/oil_gas/petroleum/data_publications/weekly_petroleum_status_report/wpsr.html&gt;"/>
    <hyperlink ref="B37" r:id="rId7" display="1981 - Present: EIA Natural Gas Monthly, Table 1 &lt;http://www.eia.gov/oil_gas/natural_gas/data_publications/natural_gas_monthly/ngm.html&gt;"/>
    <hyperlink ref="B36" r:id="rId8" display="1967 - 1980: EIA Annual Energy Review, Table 6.8 &lt;http://www.eia.doe.gov/emeu/aer/natgas.html&gt;"/>
    <hyperlink ref="B40" r:id="rId9" display="1976 - Present: EIA Monthly Energy Review, Table 9.9 &lt;http://www.eia.doe.gov/emeu/mer/prices.html&gt;"/>
    <hyperlink ref="B39" r:id="rId10" display="1960 - 1975: EIA Annual Energy Review, Table 8.10 &lt;http://www.eia.doe.gov/emeu/aer/elect.html&gt;"/>
    <hyperlink ref="B31" r:id="rId11" display="Pre-1993: EIA estimates based on refiner end-use diesel fuel price (excluding taxes) from EIA Monthly Energy Review &lt;http://www.eia.doe.gov/emeu/mer/prices.html&gt;"/>
    <hyperlink ref="B34" r:id="rId12" display="1975 - 1982: EIA Historical Monthly Energy Review &lt;http://www.eia.gov/FTPROOT/multifuel/00357392.pdf&gt;"/>
    <hyperlink ref="B44:H44" r:id="rId13" display="EIA Short-Term Energy Outlook model &lt;http://www.eia.doe.gov/emeu/steo/pub/contents.html&gt;"/>
    <hyperlink ref="B46:G46" r:id="rId14" display="IHS Global Insight macroeconomic model &lt;http://www.ihsglobalinsight.com/&gt;"/>
  </hyperlinks>
  <pageMargins left="0.75" right="0.75" top="1" bottom="1" header="0.5" footer="0.5"/>
  <pageSetup orientation="portrait" r:id="rId15"/>
  <headerFooter alignWithMargins="0"/>
  <drawing r:id="rId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7"/>
  <sheetViews>
    <sheetView showGridLines="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2.75"/>
  <cols>
    <col min="1" max="4" width="17.85546875" customWidth="1"/>
  </cols>
  <sheetData>
    <row r="1" spans="1:4" ht="15.75">
      <c r="A1" s="39" t="s">
        <v>168</v>
      </c>
      <c r="B1" s="39"/>
      <c r="C1" s="40">
        <f>'Notes and Sources'!$G$7</f>
        <v>42017</v>
      </c>
      <c r="D1" s="40"/>
    </row>
    <row r="2" spans="1:4" ht="15.75">
      <c r="A2" s="11" t="s">
        <v>172</v>
      </c>
    </row>
    <row r="3" spans="1:4" ht="15.75">
      <c r="A3" s="29" t="s">
        <v>206</v>
      </c>
    </row>
    <row r="39" spans="1:4">
      <c r="B39" s="10" t="s">
        <v>17</v>
      </c>
      <c r="C39" s="38" t="s">
        <v>170</v>
      </c>
      <c r="D39" s="38"/>
    </row>
    <row r="40" spans="1:4">
      <c r="A40" s="1" t="s">
        <v>3</v>
      </c>
      <c r="B40" s="1" t="s">
        <v>18</v>
      </c>
      <c r="C40" s="1" t="s">
        <v>1</v>
      </c>
      <c r="D40" s="1" t="s">
        <v>2</v>
      </c>
    </row>
    <row r="41" spans="1:4">
      <c r="A41" s="2" t="s">
        <v>255</v>
      </c>
      <c r="B41" s="26">
        <v>0.47299999999999998</v>
      </c>
      <c r="C41" s="12">
        <v>11.53313138</v>
      </c>
      <c r="D41" s="12">
        <f t="shared" ref="D41:D72" si="0">C41*$B$213/B41</f>
        <v>57.728906250527949</v>
      </c>
    </row>
    <row r="42" spans="1:4">
      <c r="A42" s="2" t="s">
        <v>256</v>
      </c>
      <c r="B42" s="26">
        <v>0.48566666667000002</v>
      </c>
      <c r="C42" s="12">
        <v>12.94757147</v>
      </c>
      <c r="D42" s="12">
        <f t="shared" si="0"/>
        <v>63.11858447508466</v>
      </c>
    </row>
    <row r="43" spans="1:4">
      <c r="A43" s="2" t="s">
        <v>257</v>
      </c>
      <c r="B43" s="26">
        <v>0.49933333333000002</v>
      </c>
      <c r="C43" s="12">
        <v>12.65865513</v>
      </c>
      <c r="D43" s="12">
        <f t="shared" si="0"/>
        <v>60.021140054854385</v>
      </c>
    </row>
    <row r="44" spans="1:4">
      <c r="A44" s="2" t="s">
        <v>258</v>
      </c>
      <c r="B44" s="26">
        <v>0.51466666667000005</v>
      </c>
      <c r="C44" s="12">
        <v>12.59843491</v>
      </c>
      <c r="D44" s="12">
        <f t="shared" si="0"/>
        <v>57.955917555919726</v>
      </c>
    </row>
    <row r="45" spans="1:4">
      <c r="A45" s="2" t="s">
        <v>19</v>
      </c>
      <c r="B45" s="26">
        <v>0.52566666666999995</v>
      </c>
      <c r="C45" s="12">
        <v>13.024515604999999</v>
      </c>
      <c r="D45" s="12">
        <f t="shared" si="0"/>
        <v>58.662203549350977</v>
      </c>
    </row>
    <row r="46" spans="1:4">
      <c r="A46" s="2" t="s">
        <v>20</v>
      </c>
      <c r="B46" s="26">
        <v>0.53200000000000003</v>
      </c>
      <c r="C46" s="12">
        <v>13.582592479000001</v>
      </c>
      <c r="D46" s="12">
        <f t="shared" si="0"/>
        <v>60.44748958219084</v>
      </c>
    </row>
    <row r="47" spans="1:4">
      <c r="A47" s="2" t="s">
        <v>21</v>
      </c>
      <c r="B47" s="26">
        <v>0.54266666666999996</v>
      </c>
      <c r="C47" s="12">
        <v>14.109122048</v>
      </c>
      <c r="D47" s="12">
        <f t="shared" si="0"/>
        <v>61.556522185332916</v>
      </c>
    </row>
    <row r="48" spans="1:4">
      <c r="A48" s="2" t="s">
        <v>22</v>
      </c>
      <c r="B48" s="26">
        <v>0.55266666666999997</v>
      </c>
      <c r="C48" s="12">
        <v>14.837788635000001</v>
      </c>
      <c r="D48" s="12">
        <f t="shared" si="0"/>
        <v>63.564281083140486</v>
      </c>
    </row>
    <row r="49" spans="1:4">
      <c r="A49" s="14" t="s">
        <v>23</v>
      </c>
      <c r="B49" s="26">
        <v>0.55900000000000005</v>
      </c>
      <c r="C49" s="12">
        <v>13.352714812</v>
      </c>
      <c r="D49" s="12">
        <f t="shared" si="0"/>
        <v>56.554217303403085</v>
      </c>
    </row>
    <row r="50" spans="1:4">
      <c r="A50" s="14" t="s">
        <v>24</v>
      </c>
      <c r="B50" s="26">
        <v>0.56399999999999995</v>
      </c>
      <c r="C50" s="12">
        <v>13.429560935</v>
      </c>
      <c r="D50" s="12">
        <f t="shared" si="0"/>
        <v>56.375439525426231</v>
      </c>
    </row>
    <row r="51" spans="1:4">
      <c r="A51" s="14" t="s">
        <v>25</v>
      </c>
      <c r="B51" s="26">
        <v>0.57299999999999995</v>
      </c>
      <c r="C51" s="12">
        <v>13.51943749</v>
      </c>
      <c r="D51" s="12">
        <f t="shared" si="0"/>
        <v>55.861324755146704</v>
      </c>
    </row>
    <row r="52" spans="1:4">
      <c r="A52" s="14" t="s">
        <v>26</v>
      </c>
      <c r="B52" s="26">
        <v>0.58133333333000003</v>
      </c>
      <c r="C52" s="12">
        <v>13.594780811</v>
      </c>
      <c r="D52" s="12">
        <f t="shared" si="0"/>
        <v>55.367410802104274</v>
      </c>
    </row>
    <row r="53" spans="1:4">
      <c r="A53" s="14" t="s">
        <v>27</v>
      </c>
      <c r="B53" s="26">
        <v>0.59199999999999997</v>
      </c>
      <c r="C53" s="12">
        <v>14.384747919</v>
      </c>
      <c r="D53" s="12">
        <f t="shared" si="0"/>
        <v>57.529126460366371</v>
      </c>
    </row>
    <row r="54" spans="1:4">
      <c r="A54" s="14" t="s">
        <v>28</v>
      </c>
      <c r="B54" s="26">
        <v>0.60233333333000005</v>
      </c>
      <c r="C54" s="12">
        <v>14.538393927</v>
      </c>
      <c r="D54" s="12">
        <f t="shared" si="0"/>
        <v>57.146122132914428</v>
      </c>
    </row>
    <row r="55" spans="1:4">
      <c r="A55" s="14" t="s">
        <v>29</v>
      </c>
      <c r="B55" s="26">
        <v>0.61066666667000002</v>
      </c>
      <c r="C55" s="12">
        <v>14.537092471999999</v>
      </c>
      <c r="D55" s="12">
        <f t="shared" si="0"/>
        <v>56.361243854745354</v>
      </c>
    </row>
    <row r="56" spans="1:4">
      <c r="A56" s="14" t="s">
        <v>30</v>
      </c>
      <c r="B56" s="26">
        <v>0.61966666667000003</v>
      </c>
      <c r="C56" s="12">
        <v>14.642956174</v>
      </c>
      <c r="D56" s="12">
        <f t="shared" si="0"/>
        <v>55.947135846646901</v>
      </c>
    </row>
    <row r="57" spans="1:4">
      <c r="A57" s="14" t="s">
        <v>31</v>
      </c>
      <c r="B57" s="26">
        <v>0.63033333332999997</v>
      </c>
      <c r="C57" s="12">
        <v>14.504710196</v>
      </c>
      <c r="D57" s="12">
        <f t="shared" si="0"/>
        <v>54.481118189270269</v>
      </c>
    </row>
    <row r="58" spans="1:4">
      <c r="A58" s="14" t="s">
        <v>32</v>
      </c>
      <c r="B58" s="26">
        <v>0.64466666667000005</v>
      </c>
      <c r="C58" s="12">
        <v>14.486095718</v>
      </c>
      <c r="D58" s="12">
        <f t="shared" si="0"/>
        <v>53.201437391703955</v>
      </c>
    </row>
    <row r="59" spans="1:4">
      <c r="A59" s="14" t="s">
        <v>33</v>
      </c>
      <c r="B59" s="26">
        <v>0.65966666666999996</v>
      </c>
      <c r="C59" s="12">
        <v>14.493979951</v>
      </c>
      <c r="D59" s="12">
        <f t="shared" si="0"/>
        <v>52.019999951391355</v>
      </c>
    </row>
    <row r="60" spans="1:4">
      <c r="A60" s="14" t="s">
        <v>34</v>
      </c>
      <c r="B60" s="26">
        <v>0.67500000000000004</v>
      </c>
      <c r="C60" s="12">
        <v>14.773566659</v>
      </c>
      <c r="D60" s="12">
        <f t="shared" si="0"/>
        <v>51.818974489553248</v>
      </c>
    </row>
    <row r="61" spans="1:4">
      <c r="A61" s="14" t="s">
        <v>35</v>
      </c>
      <c r="B61" s="26">
        <v>0.69199999999999995</v>
      </c>
      <c r="C61" s="12">
        <v>15.913621966999999</v>
      </c>
      <c r="D61" s="12">
        <f t="shared" si="0"/>
        <v>54.446525848753467</v>
      </c>
    </row>
    <row r="62" spans="1:4">
      <c r="A62" s="14" t="s">
        <v>36</v>
      </c>
      <c r="B62" s="26">
        <v>0.71399999999999997</v>
      </c>
      <c r="C62" s="12">
        <v>19.244762049999999</v>
      </c>
      <c r="D62" s="12">
        <f t="shared" si="0"/>
        <v>63.814822354352522</v>
      </c>
    </row>
    <row r="63" spans="1:4">
      <c r="A63" s="14" t="s">
        <v>37</v>
      </c>
      <c r="B63" s="26">
        <v>0.73699999999999999</v>
      </c>
      <c r="C63" s="12">
        <v>24.026100183</v>
      </c>
      <c r="D63" s="12">
        <f t="shared" si="0"/>
        <v>77.183243740393095</v>
      </c>
    </row>
    <row r="64" spans="1:4">
      <c r="A64" s="14" t="s">
        <v>38</v>
      </c>
      <c r="B64" s="26">
        <v>0.76033333332999997</v>
      </c>
      <c r="C64" s="12">
        <v>26.929249971000001</v>
      </c>
      <c r="D64" s="12">
        <f t="shared" si="0"/>
        <v>83.854709324137602</v>
      </c>
    </row>
    <row r="65" spans="1:4">
      <c r="A65" s="14" t="s">
        <v>39</v>
      </c>
      <c r="B65" s="26">
        <v>0.79033333333</v>
      </c>
      <c r="C65" s="12">
        <v>32.127674781000003</v>
      </c>
      <c r="D65" s="12">
        <f t="shared" si="0"/>
        <v>96.244567750865954</v>
      </c>
    </row>
    <row r="66" spans="1:4">
      <c r="A66" s="14" t="s">
        <v>40</v>
      </c>
      <c r="B66" s="26">
        <v>0.81699999999999995</v>
      </c>
      <c r="C66" s="12">
        <v>34.103416156999998</v>
      </c>
      <c r="D66" s="12">
        <f t="shared" si="0"/>
        <v>98.828694581170453</v>
      </c>
    </row>
    <row r="67" spans="1:4">
      <c r="A67" s="14" t="s">
        <v>41</v>
      </c>
      <c r="B67" s="26">
        <v>0.83233333333000004</v>
      </c>
      <c r="C67" s="12">
        <v>34.470002162</v>
      </c>
      <c r="D67" s="12">
        <f t="shared" si="0"/>
        <v>98.050825349297227</v>
      </c>
    </row>
    <row r="68" spans="1:4">
      <c r="A68" s="14" t="s">
        <v>42</v>
      </c>
      <c r="B68" s="26">
        <v>0.85566666667000002</v>
      </c>
      <c r="C68" s="12">
        <v>35.127800526999998</v>
      </c>
      <c r="D68" s="12">
        <f t="shared" si="0"/>
        <v>97.197159829292602</v>
      </c>
    </row>
    <row r="69" spans="1:4">
      <c r="A69" s="14" t="s">
        <v>43</v>
      </c>
      <c r="B69" s="26">
        <v>0.87933333332999997</v>
      </c>
      <c r="C69" s="12">
        <v>38.720920339999999</v>
      </c>
      <c r="D69" s="12">
        <f t="shared" si="0"/>
        <v>104.25559363738758</v>
      </c>
    </row>
    <row r="70" spans="1:4">
      <c r="A70" s="14" t="s">
        <v>44</v>
      </c>
      <c r="B70" s="26">
        <v>0.89766666666999995</v>
      </c>
      <c r="C70" s="12">
        <v>37.771952669000001</v>
      </c>
      <c r="D70" s="12">
        <f t="shared" si="0"/>
        <v>99.623448021250994</v>
      </c>
    </row>
    <row r="71" spans="1:4">
      <c r="A71" s="14" t="s">
        <v>45</v>
      </c>
      <c r="B71" s="26">
        <v>0.92266666666999997</v>
      </c>
      <c r="C71" s="12">
        <v>35.932543031000002</v>
      </c>
      <c r="D71" s="12">
        <f t="shared" si="0"/>
        <v>92.204125669758028</v>
      </c>
    </row>
    <row r="72" spans="1:4">
      <c r="A72" s="14" t="s">
        <v>46</v>
      </c>
      <c r="B72" s="26">
        <v>0.93766666666999998</v>
      </c>
      <c r="C72" s="12">
        <v>35.846812133999997</v>
      </c>
      <c r="D72" s="12">
        <f t="shared" si="0"/>
        <v>90.512652677515689</v>
      </c>
    </row>
    <row r="73" spans="1:4">
      <c r="A73" s="14" t="s">
        <v>47</v>
      </c>
      <c r="B73" s="26">
        <v>0.94599999999999995</v>
      </c>
      <c r="C73" s="12">
        <v>35.077678802999998</v>
      </c>
      <c r="D73" s="12">
        <f t="shared" ref="D73:D104" si="1">C73*$B$213/B73</f>
        <v>87.790382524217733</v>
      </c>
    </row>
    <row r="74" spans="1:4">
      <c r="A74" s="14" t="s">
        <v>48</v>
      </c>
      <c r="B74" s="26">
        <v>0.95966666667</v>
      </c>
      <c r="C74" s="12">
        <v>33.186329563999998</v>
      </c>
      <c r="D74" s="12">
        <f t="shared" si="1"/>
        <v>81.874006346796904</v>
      </c>
    </row>
    <row r="75" spans="1:4">
      <c r="A75" s="14" t="s">
        <v>49</v>
      </c>
      <c r="B75" s="26">
        <v>0.97633333333000005</v>
      </c>
      <c r="C75" s="12">
        <v>33.155041365000002</v>
      </c>
      <c r="D75" s="12">
        <f t="shared" si="1"/>
        <v>80.400488568583626</v>
      </c>
    </row>
    <row r="76" spans="1:4">
      <c r="A76" s="14" t="s">
        <v>50</v>
      </c>
      <c r="B76" s="26">
        <v>0.97933333333000006</v>
      </c>
      <c r="C76" s="12">
        <v>33.08711855</v>
      </c>
      <c r="D76" s="12">
        <f t="shared" si="1"/>
        <v>79.989989812663708</v>
      </c>
    </row>
    <row r="77" spans="1:4">
      <c r="A77" s="14" t="s">
        <v>51</v>
      </c>
      <c r="B77" s="26">
        <v>0.98</v>
      </c>
      <c r="C77" s="12">
        <v>30.301096788999999</v>
      </c>
      <c r="D77" s="12">
        <f t="shared" si="1"/>
        <v>73.204790766383326</v>
      </c>
    </row>
    <row r="78" spans="1:4">
      <c r="A78" s="14" t="s">
        <v>52</v>
      </c>
      <c r="B78" s="26">
        <v>0.99133333332999996</v>
      </c>
      <c r="C78" s="12">
        <v>28.596928039000002</v>
      </c>
      <c r="D78" s="12">
        <f t="shared" si="1"/>
        <v>68.297829768455784</v>
      </c>
    </row>
    <row r="79" spans="1:4">
      <c r="A79" s="14" t="s">
        <v>53</v>
      </c>
      <c r="B79" s="26">
        <v>1.0009999999999999</v>
      </c>
      <c r="C79" s="12">
        <v>29.277370873999999</v>
      </c>
      <c r="D79" s="12">
        <f t="shared" si="1"/>
        <v>69.24767993712004</v>
      </c>
    </row>
    <row r="80" spans="1:4">
      <c r="A80" s="14" t="s">
        <v>54</v>
      </c>
      <c r="B80" s="26">
        <v>1.0109999999999999</v>
      </c>
      <c r="C80" s="12">
        <v>29.361518290999999</v>
      </c>
      <c r="D80" s="12">
        <f t="shared" si="1"/>
        <v>68.759796772168016</v>
      </c>
    </row>
    <row r="81" spans="1:4">
      <c r="A81" s="14" t="s">
        <v>55</v>
      </c>
      <c r="B81" s="26">
        <v>1.0253333333000001</v>
      </c>
      <c r="C81" s="12">
        <v>28.888234530999998</v>
      </c>
      <c r="D81" s="12">
        <f t="shared" si="1"/>
        <v>66.705732199361435</v>
      </c>
    </row>
    <row r="82" spans="1:4">
      <c r="A82" s="14" t="s">
        <v>56</v>
      </c>
      <c r="B82" s="26">
        <v>1.0349999999999999</v>
      </c>
      <c r="C82" s="12">
        <v>29.190927175999999</v>
      </c>
      <c r="D82" s="12">
        <f t="shared" si="1"/>
        <v>66.775134334622749</v>
      </c>
    </row>
    <row r="83" spans="1:4">
      <c r="A83" s="14" t="s">
        <v>57</v>
      </c>
      <c r="B83" s="26">
        <v>1.044</v>
      </c>
      <c r="C83" s="12">
        <v>28.879266493999999</v>
      </c>
      <c r="D83" s="12">
        <f t="shared" si="1"/>
        <v>65.492699306125886</v>
      </c>
    </row>
    <row r="84" spans="1:4">
      <c r="A84" s="14" t="s">
        <v>58</v>
      </c>
      <c r="B84" s="26">
        <v>1.0529999999999999</v>
      </c>
      <c r="C84" s="12">
        <v>28.542271559</v>
      </c>
      <c r="D84" s="12">
        <f t="shared" si="1"/>
        <v>64.175224016580287</v>
      </c>
    </row>
    <row r="85" spans="1:4">
      <c r="A85" s="14" t="s">
        <v>59</v>
      </c>
      <c r="B85" s="26">
        <v>1.0626666667</v>
      </c>
      <c r="C85" s="12">
        <v>27.256454618999999</v>
      </c>
      <c r="D85" s="12">
        <f t="shared" si="1"/>
        <v>60.726679813543718</v>
      </c>
    </row>
    <row r="86" spans="1:4">
      <c r="A86" s="14" t="s">
        <v>60</v>
      </c>
      <c r="B86" s="26">
        <v>1.0723333333</v>
      </c>
      <c r="C86" s="12">
        <v>27.490118548000002</v>
      </c>
      <c r="D86" s="12">
        <f t="shared" si="1"/>
        <v>60.695156731945936</v>
      </c>
    </row>
    <row r="87" spans="1:4">
      <c r="A87" s="14" t="s">
        <v>61</v>
      </c>
      <c r="B87" s="26">
        <v>1.079</v>
      </c>
      <c r="C87" s="12">
        <v>26.579805106999999</v>
      </c>
      <c r="D87" s="12">
        <f t="shared" si="1"/>
        <v>58.322694246990324</v>
      </c>
    </row>
    <row r="88" spans="1:4">
      <c r="A88" s="14" t="s">
        <v>62</v>
      </c>
      <c r="B88" s="26">
        <v>1.0900000000000001</v>
      </c>
      <c r="C88" s="12">
        <v>26.707332783999998</v>
      </c>
      <c r="D88" s="12">
        <f t="shared" si="1"/>
        <v>58.01112005082723</v>
      </c>
    </row>
    <row r="89" spans="1:4">
      <c r="A89" s="14" t="s">
        <v>63</v>
      </c>
      <c r="B89" s="26">
        <v>1.0956666666999999</v>
      </c>
      <c r="C89" s="12">
        <v>19.477832635999999</v>
      </c>
      <c r="D89" s="12">
        <f t="shared" si="1"/>
        <v>42.089077895279722</v>
      </c>
    </row>
    <row r="90" spans="1:4">
      <c r="A90" s="14" t="s">
        <v>64</v>
      </c>
      <c r="B90" s="26">
        <v>1.0903333333</v>
      </c>
      <c r="C90" s="12">
        <v>12.834752808999999</v>
      </c>
      <c r="D90" s="12">
        <f t="shared" si="1"/>
        <v>27.869902546316606</v>
      </c>
    </row>
    <row r="91" spans="1:4">
      <c r="A91" s="14" t="s">
        <v>65</v>
      </c>
      <c r="B91" s="26">
        <v>1.097</v>
      </c>
      <c r="C91" s="12">
        <v>11.880283272</v>
      </c>
      <c r="D91" s="12">
        <f t="shared" si="1"/>
        <v>25.640553685585751</v>
      </c>
    </row>
    <row r="92" spans="1:4">
      <c r="A92" s="14" t="s">
        <v>66</v>
      </c>
      <c r="B92" s="26">
        <v>1.1046666667</v>
      </c>
      <c r="C92" s="12">
        <v>13.469154788999999</v>
      </c>
      <c r="D92" s="12">
        <f t="shared" si="1"/>
        <v>28.867975313106879</v>
      </c>
    </row>
    <row r="93" spans="1:4">
      <c r="A93" s="14" t="s">
        <v>67</v>
      </c>
      <c r="B93" s="26">
        <v>1.1180000000000001</v>
      </c>
      <c r="C93" s="12">
        <v>16.866851237999999</v>
      </c>
      <c r="D93" s="12">
        <f t="shared" si="1"/>
        <v>35.719012334509273</v>
      </c>
    </row>
    <row r="94" spans="1:4">
      <c r="A94" s="14" t="s">
        <v>68</v>
      </c>
      <c r="B94" s="26">
        <v>1.1306666667</v>
      </c>
      <c r="C94" s="12">
        <v>18.308442803999998</v>
      </c>
      <c r="D94" s="12">
        <f t="shared" si="1"/>
        <v>38.337522993056297</v>
      </c>
    </row>
    <row r="95" spans="1:4">
      <c r="A95" s="14" t="s">
        <v>69</v>
      </c>
      <c r="B95" s="26">
        <v>1.1426666667000001</v>
      </c>
      <c r="C95" s="12">
        <v>19.063685935999999</v>
      </c>
      <c r="D95" s="12">
        <f t="shared" si="1"/>
        <v>39.499768178507573</v>
      </c>
    </row>
    <row r="96" spans="1:4">
      <c r="A96" s="14" t="s">
        <v>70</v>
      </c>
      <c r="B96" s="26">
        <v>1.1533333333</v>
      </c>
      <c r="C96" s="12">
        <v>17.986016751000001</v>
      </c>
      <c r="D96" s="12">
        <f t="shared" si="1"/>
        <v>36.922183824969217</v>
      </c>
    </row>
    <row r="97" spans="1:4">
      <c r="A97" s="14" t="s">
        <v>71</v>
      </c>
      <c r="B97" s="26">
        <v>1.1623333333000001</v>
      </c>
      <c r="C97" s="12">
        <v>15.192126931000001</v>
      </c>
      <c r="D97" s="12">
        <f t="shared" si="1"/>
        <v>30.945330000090784</v>
      </c>
    </row>
    <row r="98" spans="1:4">
      <c r="A98" s="14" t="s">
        <v>72</v>
      </c>
      <c r="B98" s="26">
        <v>1.1756666667</v>
      </c>
      <c r="C98" s="12">
        <v>15.686863566</v>
      </c>
      <c r="D98" s="12">
        <f t="shared" si="1"/>
        <v>31.590692421287653</v>
      </c>
    </row>
    <row r="99" spans="1:4">
      <c r="A99" s="14" t="s">
        <v>73</v>
      </c>
      <c r="B99" s="26">
        <v>1.19</v>
      </c>
      <c r="C99" s="12">
        <v>14.322856016999999</v>
      </c>
      <c r="D99" s="12">
        <f t="shared" si="1"/>
        <v>28.496393251019413</v>
      </c>
    </row>
    <row r="100" spans="1:4">
      <c r="A100" s="14" t="s">
        <v>74</v>
      </c>
      <c r="B100" s="26">
        <v>1.2030000000000001</v>
      </c>
      <c r="C100" s="12">
        <v>13.282751711</v>
      </c>
      <c r="D100" s="12">
        <f t="shared" si="1"/>
        <v>26.141449089321142</v>
      </c>
    </row>
    <row r="101" spans="1:4">
      <c r="A101" s="14" t="s">
        <v>75</v>
      </c>
      <c r="B101" s="26">
        <v>1.2166666666999999</v>
      </c>
      <c r="C101" s="12">
        <v>16.777307107999999</v>
      </c>
      <c r="D101" s="12">
        <f t="shared" si="1"/>
        <v>32.648097241619084</v>
      </c>
    </row>
    <row r="102" spans="1:4">
      <c r="A102" s="14" t="s">
        <v>76</v>
      </c>
      <c r="B102" s="26">
        <v>1.2363333332999999</v>
      </c>
      <c r="C102" s="12">
        <v>18.965834148999999</v>
      </c>
      <c r="D102" s="12">
        <f t="shared" si="1"/>
        <v>36.319812729073739</v>
      </c>
    </row>
    <row r="103" spans="1:4">
      <c r="A103" s="14" t="s">
        <v>77</v>
      </c>
      <c r="B103" s="26">
        <v>1.246</v>
      </c>
      <c r="C103" s="12">
        <v>17.607800889</v>
      </c>
      <c r="D103" s="12">
        <f t="shared" si="1"/>
        <v>33.4575631926092</v>
      </c>
    </row>
    <row r="104" spans="1:4">
      <c r="A104" s="14" t="s">
        <v>78</v>
      </c>
      <c r="B104" s="26">
        <v>1.2586666666999999</v>
      </c>
      <c r="C104" s="12">
        <v>18.834051189</v>
      </c>
      <c r="D104" s="12">
        <f t="shared" si="1"/>
        <v>35.427478752321257</v>
      </c>
    </row>
    <row r="105" spans="1:4">
      <c r="A105" s="14" t="s">
        <v>79</v>
      </c>
      <c r="B105" s="26">
        <v>1.2803333333</v>
      </c>
      <c r="C105" s="12">
        <v>19.745981473000001</v>
      </c>
      <c r="D105" s="12">
        <f t="shared" ref="D105:D136" si="2">C105*$B$213/B105</f>
        <v>36.514293616873033</v>
      </c>
    </row>
    <row r="106" spans="1:4">
      <c r="A106" s="14" t="s">
        <v>80</v>
      </c>
      <c r="B106" s="26">
        <v>1.2929999999999999</v>
      </c>
      <c r="C106" s="12">
        <v>15.937427387</v>
      </c>
      <c r="D106" s="12">
        <f t="shared" si="2"/>
        <v>29.182797723818158</v>
      </c>
    </row>
    <row r="107" spans="1:4">
      <c r="A107" s="14" t="s">
        <v>81</v>
      </c>
      <c r="B107" s="26">
        <v>1.3153333332999999</v>
      </c>
      <c r="C107" s="12">
        <v>23.085735657000001</v>
      </c>
      <c r="D107" s="12">
        <f t="shared" si="2"/>
        <v>41.554218876191889</v>
      </c>
    </row>
    <row r="108" spans="1:4">
      <c r="A108" s="14" t="s">
        <v>82</v>
      </c>
      <c r="B108" s="26">
        <v>1.3376666666999999</v>
      </c>
      <c r="C108" s="12">
        <v>29.693996114000001</v>
      </c>
      <c r="D108" s="12">
        <f t="shared" si="2"/>
        <v>52.556686045684899</v>
      </c>
    </row>
    <row r="109" spans="1:4">
      <c r="A109" s="14" t="s">
        <v>83</v>
      </c>
      <c r="B109" s="26">
        <v>1.3476666666999999</v>
      </c>
      <c r="C109" s="12">
        <v>19.450286092999999</v>
      </c>
      <c r="D109" s="12">
        <f t="shared" si="2"/>
        <v>34.170453117188643</v>
      </c>
    </row>
    <row r="110" spans="1:4">
      <c r="A110" s="14" t="s">
        <v>84</v>
      </c>
      <c r="B110" s="26">
        <v>1.3556666666999999</v>
      </c>
      <c r="C110" s="12">
        <v>18.146832230000001</v>
      </c>
      <c r="D110" s="12">
        <f t="shared" si="2"/>
        <v>31.692400618906966</v>
      </c>
    </row>
    <row r="111" spans="1:4">
      <c r="A111" s="14" t="s">
        <v>85</v>
      </c>
      <c r="B111" s="26">
        <v>1.3660000000000001</v>
      </c>
      <c r="C111" s="12">
        <v>18.614335636</v>
      </c>
      <c r="D111" s="12">
        <f t="shared" si="2"/>
        <v>32.262949755329267</v>
      </c>
    </row>
    <row r="112" spans="1:4">
      <c r="A112" s="14" t="s">
        <v>86</v>
      </c>
      <c r="B112" s="26">
        <v>1.3773333333</v>
      </c>
      <c r="C112" s="12">
        <v>18.796819836000001</v>
      </c>
      <c r="D112" s="12">
        <f t="shared" si="2"/>
        <v>32.311160114137188</v>
      </c>
    </row>
    <row r="113" spans="1:4">
      <c r="A113" s="14" t="s">
        <v>87</v>
      </c>
      <c r="B113" s="26">
        <v>1.3866666667000001</v>
      </c>
      <c r="C113" s="12">
        <v>16.155946175</v>
      </c>
      <c r="D113" s="12">
        <f t="shared" si="2"/>
        <v>27.58465473125009</v>
      </c>
    </row>
    <row r="114" spans="1:4">
      <c r="A114" s="14" t="s">
        <v>88</v>
      </c>
      <c r="B114" s="26">
        <v>1.3973333333</v>
      </c>
      <c r="C114" s="12">
        <v>18.661184422000002</v>
      </c>
      <c r="D114" s="12">
        <f t="shared" si="2"/>
        <v>31.618875194280509</v>
      </c>
    </row>
    <row r="115" spans="1:4">
      <c r="A115" s="14" t="s">
        <v>89</v>
      </c>
      <c r="B115" s="26">
        <v>1.4079999999999999</v>
      </c>
      <c r="C115" s="12">
        <v>19.426844710000001</v>
      </c>
      <c r="D115" s="12">
        <f t="shared" si="2"/>
        <v>32.666818873812318</v>
      </c>
    </row>
    <row r="116" spans="1:4">
      <c r="A116" s="14" t="s">
        <v>90</v>
      </c>
      <c r="B116" s="26">
        <v>1.4203333332999999</v>
      </c>
      <c r="C116" s="12">
        <v>18.272901335</v>
      </c>
      <c r="D116" s="12">
        <f t="shared" si="2"/>
        <v>30.4596185620887</v>
      </c>
    </row>
    <row r="117" spans="1:4">
      <c r="A117" s="14" t="s">
        <v>91</v>
      </c>
      <c r="B117" s="26">
        <v>1.4306666667000001</v>
      </c>
      <c r="C117" s="12">
        <v>17.345451849</v>
      </c>
      <c r="D117" s="12">
        <f t="shared" si="2"/>
        <v>28.70479104661543</v>
      </c>
    </row>
    <row r="118" spans="1:4">
      <c r="A118" s="14" t="s">
        <v>92</v>
      </c>
      <c r="B118" s="26">
        <v>1.4410000000000001</v>
      </c>
      <c r="C118" s="12">
        <v>17.672368208000002</v>
      </c>
      <c r="D118" s="12">
        <f t="shared" si="2"/>
        <v>29.036081148543754</v>
      </c>
    </row>
    <row r="119" spans="1:4">
      <c r="A119" s="14" t="s">
        <v>93</v>
      </c>
      <c r="B119" s="26">
        <v>1.4476666667</v>
      </c>
      <c r="C119" s="12">
        <v>15.601326465</v>
      </c>
      <c r="D119" s="12">
        <f t="shared" si="2"/>
        <v>25.515270732022586</v>
      </c>
    </row>
    <row r="120" spans="1:4">
      <c r="A120" s="14" t="s">
        <v>94</v>
      </c>
      <c r="B120" s="26">
        <v>1.4596666667</v>
      </c>
      <c r="C120" s="12">
        <v>14.092182586</v>
      </c>
      <c r="D120" s="12">
        <f t="shared" si="2"/>
        <v>22.857661751602759</v>
      </c>
    </row>
    <row r="121" spans="1:4">
      <c r="A121" s="14" t="s">
        <v>95</v>
      </c>
      <c r="B121" s="26">
        <v>1.4670000000000001</v>
      </c>
      <c r="C121" s="12">
        <v>13.009649579</v>
      </c>
      <c r="D121" s="12">
        <f t="shared" si="2"/>
        <v>20.996297399688427</v>
      </c>
    </row>
    <row r="122" spans="1:4">
      <c r="A122" s="14" t="s">
        <v>96</v>
      </c>
      <c r="B122" s="26">
        <v>1.4753333333</v>
      </c>
      <c r="C122" s="12">
        <v>15.797116303999999</v>
      </c>
      <c r="D122" s="12">
        <f t="shared" si="2"/>
        <v>25.350988101783287</v>
      </c>
    </row>
    <row r="123" spans="1:4">
      <c r="A123" s="14" t="s">
        <v>97</v>
      </c>
      <c r="B123" s="26">
        <v>1.4890000000000001</v>
      </c>
      <c r="C123" s="12">
        <v>16.704784961000001</v>
      </c>
      <c r="D123" s="12">
        <f t="shared" si="2"/>
        <v>26.561550466725208</v>
      </c>
    </row>
    <row r="124" spans="1:4">
      <c r="A124" s="14" t="s">
        <v>98</v>
      </c>
      <c r="B124" s="26">
        <v>1.4976666667</v>
      </c>
      <c r="C124" s="12">
        <v>16.164525796</v>
      </c>
      <c r="D124" s="12">
        <f t="shared" si="2"/>
        <v>25.553773171557776</v>
      </c>
    </row>
    <row r="125" spans="1:4">
      <c r="A125" s="14" t="s">
        <v>99</v>
      </c>
      <c r="B125" s="26">
        <v>1.5086666666999999</v>
      </c>
      <c r="C125" s="12">
        <v>16.997386593000002</v>
      </c>
      <c r="D125" s="12">
        <f t="shared" si="2"/>
        <v>26.674487745721233</v>
      </c>
    </row>
    <row r="126" spans="1:4">
      <c r="A126" s="14" t="s">
        <v>100</v>
      </c>
      <c r="B126" s="26">
        <v>1.5209999999999999</v>
      </c>
      <c r="C126" s="12">
        <v>18.205092413999999</v>
      </c>
      <c r="D126" s="12">
        <f t="shared" si="2"/>
        <v>28.33811148509659</v>
      </c>
    </row>
    <row r="127" spans="1:4">
      <c r="A127" s="14" t="s">
        <v>101</v>
      </c>
      <c r="B127" s="26">
        <v>1.5286666667</v>
      </c>
      <c r="C127" s="12">
        <v>16.585850179000001</v>
      </c>
      <c r="D127" s="12">
        <f t="shared" si="2"/>
        <v>25.688111230599471</v>
      </c>
    </row>
    <row r="128" spans="1:4">
      <c r="A128" s="14" t="s">
        <v>102</v>
      </c>
      <c r="B128" s="26">
        <v>1.5369999999999999</v>
      </c>
      <c r="C128" s="12">
        <v>16.772395676999999</v>
      </c>
      <c r="D128" s="12">
        <f t="shared" si="2"/>
        <v>25.836189570911607</v>
      </c>
    </row>
    <row r="129" spans="1:4">
      <c r="A129" s="14" t="s">
        <v>103</v>
      </c>
      <c r="B129" s="26">
        <v>1.5506666667</v>
      </c>
      <c r="C129" s="12">
        <v>18.409872046</v>
      </c>
      <c r="D129" s="12">
        <f t="shared" si="2"/>
        <v>28.10862162248949</v>
      </c>
    </row>
    <row r="130" spans="1:4">
      <c r="A130" s="14" t="s">
        <v>104</v>
      </c>
      <c r="B130" s="26">
        <v>1.5640000000000001</v>
      </c>
      <c r="C130" s="12">
        <v>20.226256256999999</v>
      </c>
      <c r="D130" s="12">
        <f t="shared" si="2"/>
        <v>30.618646391646838</v>
      </c>
    </row>
    <row r="131" spans="1:4">
      <c r="A131" s="14" t="s">
        <v>105</v>
      </c>
      <c r="B131" s="26">
        <v>1.573</v>
      </c>
      <c r="C131" s="12">
        <v>20.680479678000001</v>
      </c>
      <c r="D131" s="12">
        <f t="shared" si="2"/>
        <v>31.127132614592966</v>
      </c>
    </row>
    <row r="132" spans="1:4">
      <c r="A132" s="14" t="s">
        <v>106</v>
      </c>
      <c r="B132" s="26">
        <v>1.5866666667</v>
      </c>
      <c r="C132" s="12">
        <v>23.041041135</v>
      </c>
      <c r="D132" s="12">
        <f t="shared" si="2"/>
        <v>34.381405930987277</v>
      </c>
    </row>
    <row r="133" spans="1:4">
      <c r="A133" s="14" t="s">
        <v>107</v>
      </c>
      <c r="B133" s="26">
        <v>1.5963333333</v>
      </c>
      <c r="C133" s="12">
        <v>21.002378033999999</v>
      </c>
      <c r="D133" s="12">
        <f t="shared" si="2"/>
        <v>31.14957457928702</v>
      </c>
    </row>
    <row r="134" spans="1:4">
      <c r="A134" s="14" t="s">
        <v>108</v>
      </c>
      <c r="B134" s="26">
        <v>1.6</v>
      </c>
      <c r="C134" s="12">
        <v>17.917867885</v>
      </c>
      <c r="D134" s="12">
        <f t="shared" si="2"/>
        <v>26.513897810824176</v>
      </c>
    </row>
    <row r="135" spans="1:4">
      <c r="A135" s="14" t="s">
        <v>109</v>
      </c>
      <c r="B135" s="26">
        <v>1.6080000000000001</v>
      </c>
      <c r="C135" s="12">
        <v>17.770865468</v>
      </c>
      <c r="D135" s="12">
        <f t="shared" si="2"/>
        <v>26.165543816445265</v>
      </c>
    </row>
    <row r="136" spans="1:4">
      <c r="A136" s="14" t="s">
        <v>110</v>
      </c>
      <c r="B136" s="26">
        <v>1.6166666667</v>
      </c>
      <c r="C136" s="12">
        <v>17.590243921999999</v>
      </c>
      <c r="D136" s="12">
        <f t="shared" si="2"/>
        <v>25.760756268497918</v>
      </c>
    </row>
    <row r="137" spans="1:4">
      <c r="A137" s="14" t="s">
        <v>111</v>
      </c>
      <c r="B137" s="26">
        <v>1.62</v>
      </c>
      <c r="C137" s="12">
        <v>13.334003499</v>
      </c>
      <c r="D137" s="12">
        <f t="shared" ref="D137:D168" si="3">C137*$B$213/B137</f>
        <v>19.487349802599631</v>
      </c>
    </row>
    <row r="138" spans="1:4">
      <c r="A138" s="14" t="s">
        <v>112</v>
      </c>
      <c r="B138" s="26">
        <v>1.6253333333</v>
      </c>
      <c r="C138" s="12">
        <v>12.348954818999999</v>
      </c>
      <c r="D138" s="12">
        <f t="shared" si="3"/>
        <v>17.988501642535951</v>
      </c>
    </row>
    <row r="139" spans="1:4">
      <c r="A139" s="14" t="s">
        <v>113</v>
      </c>
      <c r="B139" s="26">
        <v>1.6336666666999999</v>
      </c>
      <c r="C139" s="12">
        <v>11.852316719999999</v>
      </c>
      <c r="D139" s="12">
        <f t="shared" si="3"/>
        <v>17.176988748295724</v>
      </c>
    </row>
    <row r="140" spans="1:4">
      <c r="A140" s="14" t="s">
        <v>114</v>
      </c>
      <c r="B140" s="26">
        <v>1.6413333333</v>
      </c>
      <c r="C140" s="12">
        <v>10.848078783</v>
      </c>
      <c r="D140" s="12">
        <f t="shared" si="3"/>
        <v>15.648159771738245</v>
      </c>
    </row>
    <row r="141" spans="1:4">
      <c r="A141" s="14" t="s">
        <v>115</v>
      </c>
      <c r="B141" s="26">
        <v>1.6473333333</v>
      </c>
      <c r="C141" s="12">
        <v>10.897660669</v>
      </c>
      <c r="D141" s="12">
        <f t="shared" si="3"/>
        <v>15.662425747358844</v>
      </c>
    </row>
    <row r="142" spans="1:4">
      <c r="A142" s="14" t="s">
        <v>116</v>
      </c>
      <c r="B142" s="26">
        <v>1.6596666667</v>
      </c>
      <c r="C142" s="12">
        <v>15.432487755</v>
      </c>
      <c r="D142" s="12">
        <f t="shared" si="3"/>
        <v>22.015183016515948</v>
      </c>
    </row>
    <row r="143" spans="1:4">
      <c r="A143" s="14" t="s">
        <v>117</v>
      </c>
      <c r="B143" s="26">
        <v>1.6719999999999999</v>
      </c>
      <c r="C143" s="12">
        <v>19.678383428</v>
      </c>
      <c r="D143" s="12">
        <f t="shared" si="3"/>
        <v>27.865085247507317</v>
      </c>
    </row>
    <row r="144" spans="1:4">
      <c r="A144" s="14" t="s">
        <v>118</v>
      </c>
      <c r="B144" s="26">
        <v>1.6843333332999999</v>
      </c>
      <c r="C144" s="12">
        <v>23.009409563999998</v>
      </c>
      <c r="D144" s="12">
        <f t="shared" si="3"/>
        <v>32.34332477439964</v>
      </c>
    </row>
    <row r="145" spans="1:4">
      <c r="A145" s="14" t="s">
        <v>119</v>
      </c>
      <c r="B145" s="26">
        <v>1.7010000000000001</v>
      </c>
      <c r="C145" s="12">
        <v>26.833256582000001</v>
      </c>
      <c r="D145" s="12">
        <f t="shared" si="3"/>
        <v>37.348769714287897</v>
      </c>
    </row>
    <row r="146" spans="1:4">
      <c r="A146" s="14" t="s">
        <v>120</v>
      </c>
      <c r="B146" s="26">
        <v>1.7143333332999999</v>
      </c>
      <c r="C146" s="12">
        <v>26.541945937000001</v>
      </c>
      <c r="D146" s="12">
        <f t="shared" si="3"/>
        <v>36.655970416092231</v>
      </c>
    </row>
    <row r="147" spans="1:4">
      <c r="A147" s="14" t="s">
        <v>121</v>
      </c>
      <c r="B147" s="26">
        <v>1.73</v>
      </c>
      <c r="C147" s="12">
        <v>29.102452459999999</v>
      </c>
      <c r="D147" s="12">
        <f t="shared" si="3"/>
        <v>39.828203369700134</v>
      </c>
    </row>
    <row r="148" spans="1:4">
      <c r="A148" s="14" t="s">
        <v>122</v>
      </c>
      <c r="B148" s="26">
        <v>1.7423333333</v>
      </c>
      <c r="C148" s="12">
        <v>28.249284781</v>
      </c>
      <c r="D148" s="12">
        <f t="shared" si="3"/>
        <v>38.38693542360808</v>
      </c>
    </row>
    <row r="149" spans="1:4">
      <c r="A149" s="14" t="s">
        <v>123</v>
      </c>
      <c r="B149" s="26">
        <v>1.7589999999999999</v>
      </c>
      <c r="C149" s="12">
        <v>24.092230287</v>
      </c>
      <c r="D149" s="12">
        <f t="shared" si="3"/>
        <v>32.427868035315228</v>
      </c>
    </row>
    <row r="150" spans="1:4">
      <c r="A150" s="14" t="s">
        <v>124</v>
      </c>
      <c r="B150" s="26">
        <v>1.7713333333000001</v>
      </c>
      <c r="C150" s="12">
        <v>23.854549228</v>
      </c>
      <c r="D150" s="12">
        <f t="shared" si="3"/>
        <v>31.884392713199233</v>
      </c>
    </row>
    <row r="151" spans="1:4">
      <c r="A151" s="14" t="s">
        <v>125</v>
      </c>
      <c r="B151" s="26">
        <v>1.7763333333</v>
      </c>
      <c r="C151" s="12">
        <v>23.017495379</v>
      </c>
      <c r="D151" s="12">
        <f t="shared" si="3"/>
        <v>30.678973891182636</v>
      </c>
    </row>
    <row r="152" spans="1:4">
      <c r="A152" s="14" t="s">
        <v>126</v>
      </c>
      <c r="B152" s="26">
        <v>1.7749999999999999</v>
      </c>
      <c r="C152" s="12">
        <v>16.942789949000002</v>
      </c>
      <c r="D152" s="12">
        <f t="shared" si="3"/>
        <v>22.59923821211984</v>
      </c>
    </row>
    <row r="153" spans="1:4">
      <c r="A153" s="14" t="s">
        <v>127</v>
      </c>
      <c r="B153" s="26">
        <v>1.7806666667</v>
      </c>
      <c r="C153" s="12">
        <v>19.231111881</v>
      </c>
      <c r="D153" s="12">
        <f t="shared" si="3"/>
        <v>25.569898035529008</v>
      </c>
    </row>
    <row r="154" spans="1:4">
      <c r="A154" s="14" t="s">
        <v>128</v>
      </c>
      <c r="B154" s="26">
        <v>1.7946666667</v>
      </c>
      <c r="C154" s="12">
        <v>23.961912050999999</v>
      </c>
      <c r="D154" s="12">
        <f t="shared" si="3"/>
        <v>31.611485438013506</v>
      </c>
    </row>
    <row r="155" spans="1:4">
      <c r="A155" s="14" t="s">
        <v>129</v>
      </c>
      <c r="B155" s="26">
        <v>1.8043333333</v>
      </c>
      <c r="C155" s="12">
        <v>25.904497494000001</v>
      </c>
      <c r="D155" s="12">
        <f t="shared" si="3"/>
        <v>33.991132186001742</v>
      </c>
    </row>
    <row r="156" spans="1:4">
      <c r="A156" s="14" t="s">
        <v>130</v>
      </c>
      <c r="B156" s="26">
        <v>1.8149999999999999</v>
      </c>
      <c r="C156" s="12">
        <v>25.427344384000001</v>
      </c>
      <c r="D156" s="12">
        <f t="shared" si="3"/>
        <v>33.168941046552121</v>
      </c>
    </row>
    <row r="157" spans="1:4">
      <c r="A157" s="14" t="s">
        <v>131</v>
      </c>
      <c r="B157" s="26">
        <v>1.8336666666999999</v>
      </c>
      <c r="C157" s="12">
        <v>30.492312831</v>
      </c>
      <c r="D157" s="12">
        <f t="shared" si="3"/>
        <v>39.371069025715094</v>
      </c>
    </row>
    <row r="158" spans="1:4">
      <c r="A158" s="14" t="s">
        <v>132</v>
      </c>
      <c r="B158" s="26">
        <v>1.8306666667</v>
      </c>
      <c r="C158" s="12">
        <v>25.612100706</v>
      </c>
      <c r="D158" s="12">
        <f t="shared" si="3"/>
        <v>33.124029110242475</v>
      </c>
    </row>
    <row r="159" spans="1:4">
      <c r="A159" s="14" t="s">
        <v>133</v>
      </c>
      <c r="B159" s="26">
        <v>1.8443333333</v>
      </c>
      <c r="C159" s="12">
        <v>27.373963701000001</v>
      </c>
      <c r="D159" s="12">
        <f t="shared" si="3"/>
        <v>35.140303026862505</v>
      </c>
    </row>
    <row r="160" spans="1:4">
      <c r="A160" s="14" t="s">
        <v>134</v>
      </c>
      <c r="B160" s="26">
        <v>1.8513333332999999</v>
      </c>
      <c r="C160" s="12">
        <v>27.808042948000001</v>
      </c>
      <c r="D160" s="12">
        <f t="shared" si="3"/>
        <v>35.562561561007854</v>
      </c>
    </row>
    <row r="161" spans="1:4">
      <c r="A161" s="14" t="s">
        <v>135</v>
      </c>
      <c r="B161" s="26">
        <v>1.867</v>
      </c>
      <c r="C161" s="12">
        <v>31.023718684999999</v>
      </c>
      <c r="D161" s="12">
        <f t="shared" si="3"/>
        <v>39.342030110494854</v>
      </c>
    </row>
    <row r="162" spans="1:4">
      <c r="A162" s="14" t="s">
        <v>136</v>
      </c>
      <c r="B162" s="26">
        <v>1.8816666666999999</v>
      </c>
      <c r="C162" s="12">
        <v>33.860517655999999</v>
      </c>
      <c r="D162" s="12">
        <f t="shared" si="3"/>
        <v>42.604760905838532</v>
      </c>
    </row>
    <row r="163" spans="1:4">
      <c r="A163" s="14" t="s">
        <v>137</v>
      </c>
      <c r="B163" s="26">
        <v>1.8936666666999999</v>
      </c>
      <c r="C163" s="12">
        <v>38.538237131000002</v>
      </c>
      <c r="D163" s="12">
        <f t="shared" si="3"/>
        <v>48.183189051395907</v>
      </c>
    </row>
    <row r="164" spans="1:4">
      <c r="A164" s="14" t="s">
        <v>138</v>
      </c>
      <c r="B164" s="26">
        <v>1.9139999999999999</v>
      </c>
      <c r="C164" s="12">
        <v>39.821653400000002</v>
      </c>
      <c r="D164" s="12">
        <f t="shared" si="3"/>
        <v>49.25888592472289</v>
      </c>
    </row>
    <row r="165" spans="1:4">
      <c r="A165" s="14" t="s">
        <v>139</v>
      </c>
      <c r="B165" s="26">
        <v>1.9236666667</v>
      </c>
      <c r="C165" s="12">
        <v>41.075950562999999</v>
      </c>
      <c r="D165" s="12">
        <f t="shared" si="3"/>
        <v>50.555106963561038</v>
      </c>
    </row>
    <row r="166" spans="1:4">
      <c r="A166" s="14" t="s">
        <v>140</v>
      </c>
      <c r="B166" s="26">
        <v>1.9366666667000001</v>
      </c>
      <c r="C166" s="12">
        <v>45.920110061000003</v>
      </c>
      <c r="D166" s="12">
        <f t="shared" si="3"/>
        <v>56.137785055710147</v>
      </c>
    </row>
    <row r="167" spans="1:4">
      <c r="A167" s="14" t="s">
        <v>141</v>
      </c>
      <c r="B167" s="26">
        <v>1.966</v>
      </c>
      <c r="C167" s="12">
        <v>56.648864310999997</v>
      </c>
      <c r="D167" s="12">
        <f t="shared" si="3"/>
        <v>68.22050419610261</v>
      </c>
    </row>
    <row r="168" spans="1:4">
      <c r="A168" s="14" t="s">
        <v>142</v>
      </c>
      <c r="B168" s="26">
        <v>1.9843333332999999</v>
      </c>
      <c r="C168" s="12">
        <v>51.988706776000001</v>
      </c>
      <c r="D168" s="12">
        <f t="shared" si="3"/>
        <v>62.029976599706679</v>
      </c>
    </row>
    <row r="169" spans="1:4">
      <c r="A169" s="14" t="s">
        <v>143</v>
      </c>
      <c r="B169" s="26">
        <v>1.9946666666999999</v>
      </c>
      <c r="C169" s="12">
        <v>54.700790972</v>
      </c>
      <c r="D169" s="12">
        <f t="shared" ref="D169:D200" si="4">C169*$B$213/B169</f>
        <v>64.927772977137579</v>
      </c>
    </row>
    <row r="170" spans="1:4">
      <c r="A170" s="14" t="s">
        <v>144</v>
      </c>
      <c r="B170" s="26">
        <v>2.0126666666999999</v>
      </c>
      <c r="C170" s="12">
        <v>63.558795298</v>
      </c>
      <c r="D170" s="12">
        <f t="shared" si="4"/>
        <v>74.767185686790711</v>
      </c>
    </row>
    <row r="171" spans="1:4">
      <c r="A171" s="14" t="s">
        <v>145</v>
      </c>
      <c r="B171" s="26">
        <v>2.0316666667000001</v>
      </c>
      <c r="C171" s="12">
        <v>63.909904509999997</v>
      </c>
      <c r="D171" s="12">
        <f t="shared" si="4"/>
        <v>74.477131971763583</v>
      </c>
    </row>
    <row r="172" spans="1:4">
      <c r="A172" s="14" t="s">
        <v>146</v>
      </c>
      <c r="B172" s="26">
        <v>2.0233333333000001</v>
      </c>
      <c r="C172" s="12">
        <v>53.442199226</v>
      </c>
      <c r="D172" s="12">
        <f t="shared" si="4"/>
        <v>62.535138502322937</v>
      </c>
    </row>
    <row r="173" spans="1:4">
      <c r="A173" s="14" t="s">
        <v>147</v>
      </c>
      <c r="B173" s="26">
        <v>2.0431699999999999</v>
      </c>
      <c r="C173" s="12">
        <v>53.192000057000001</v>
      </c>
      <c r="D173" s="12">
        <f t="shared" si="4"/>
        <v>61.638072300862319</v>
      </c>
    </row>
    <row r="174" spans="1:4">
      <c r="A174" s="14" t="s">
        <v>148</v>
      </c>
      <c r="B174" s="26">
        <v>2.0663100000000001</v>
      </c>
      <c r="C174" s="12">
        <v>62.383008486000001</v>
      </c>
      <c r="D174" s="12">
        <f t="shared" si="4"/>
        <v>71.478934232231694</v>
      </c>
    </row>
    <row r="175" spans="1:4">
      <c r="A175" s="14" t="s">
        <v>149</v>
      </c>
      <c r="B175" s="26">
        <v>2.0793900000000001</v>
      </c>
      <c r="C175" s="12">
        <v>70.432358733000001</v>
      </c>
      <c r="D175" s="12">
        <f t="shared" si="4"/>
        <v>80.19430214731166</v>
      </c>
    </row>
    <row r="176" spans="1:4">
      <c r="A176" s="14" t="s">
        <v>150</v>
      </c>
      <c r="B176" s="26">
        <v>2.1048966667000002</v>
      </c>
      <c r="C176" s="12">
        <v>82.439279459000005</v>
      </c>
      <c r="D176" s="12">
        <f t="shared" si="4"/>
        <v>92.727945508818664</v>
      </c>
    </row>
    <row r="177" spans="1:5">
      <c r="A177" s="14" t="s">
        <v>151</v>
      </c>
      <c r="B177" s="26">
        <v>2.1276966666999999</v>
      </c>
      <c r="C177" s="12">
        <v>89.700056007000001</v>
      </c>
      <c r="D177" s="12">
        <f t="shared" si="4"/>
        <v>99.813717681488129</v>
      </c>
    </row>
    <row r="178" spans="1:5">
      <c r="A178" s="14" t="s">
        <v>152</v>
      </c>
      <c r="B178" s="26">
        <v>2.1553766667000001</v>
      </c>
      <c r="C178" s="12">
        <v>115.84063875</v>
      </c>
      <c r="D178" s="12">
        <f t="shared" si="4"/>
        <v>127.2462514315793</v>
      </c>
    </row>
    <row r="179" spans="1:5">
      <c r="A179" s="14" t="s">
        <v>153</v>
      </c>
      <c r="B179" s="26">
        <v>2.1886100000000002</v>
      </c>
      <c r="C179" s="12">
        <v>112.83819367</v>
      </c>
      <c r="D179" s="12">
        <f t="shared" si="4"/>
        <v>122.06607403965528</v>
      </c>
    </row>
    <row r="180" spans="1:5">
      <c r="A180" s="14" t="s">
        <v>154</v>
      </c>
      <c r="B180" s="26">
        <v>2.1384866667</v>
      </c>
      <c r="C180" s="12">
        <v>52.261450775</v>
      </c>
      <c r="D180" s="12">
        <f t="shared" si="4"/>
        <v>57.860495093534993</v>
      </c>
    </row>
    <row r="181" spans="1:5">
      <c r="A181" s="14" t="s">
        <v>155</v>
      </c>
      <c r="B181" s="26">
        <v>2.1237766667</v>
      </c>
      <c r="C181" s="12">
        <v>40.482948563999997</v>
      </c>
      <c r="D181" s="12">
        <f t="shared" si="4"/>
        <v>45.130539206538032</v>
      </c>
    </row>
    <row r="182" spans="1:5">
      <c r="A182" s="14" t="s">
        <v>156</v>
      </c>
      <c r="B182" s="26">
        <v>2.1350699999999998</v>
      </c>
      <c r="C182" s="12">
        <v>57.496338540000004</v>
      </c>
      <c r="D182" s="12">
        <f t="shared" si="4"/>
        <v>63.758090436975266</v>
      </c>
    </row>
    <row r="183" spans="1:5">
      <c r="A183" s="14" t="s">
        <v>157</v>
      </c>
      <c r="B183" s="26">
        <v>2.1534399999999998</v>
      </c>
      <c r="C183" s="12">
        <v>66.375164424999994</v>
      </c>
      <c r="D183" s="12">
        <f t="shared" si="4"/>
        <v>72.976001672506982</v>
      </c>
    </row>
    <row r="184" spans="1:5">
      <c r="A184" s="14" t="s">
        <v>158</v>
      </c>
      <c r="B184" s="26">
        <v>2.1703000000000001</v>
      </c>
      <c r="C184" s="12">
        <v>73.044835208999999</v>
      </c>
      <c r="D184" s="12">
        <f t="shared" si="4"/>
        <v>79.685072834086142</v>
      </c>
    </row>
    <row r="185" spans="1:5">
      <c r="A185" s="14" t="s">
        <v>159</v>
      </c>
      <c r="B185" s="26">
        <v>2.1734066667</v>
      </c>
      <c r="C185" s="12">
        <v>75.275746885000004</v>
      </c>
      <c r="D185" s="12">
        <f t="shared" si="4"/>
        <v>82.001407928433991</v>
      </c>
    </row>
    <row r="186" spans="1:5">
      <c r="A186" s="14" t="s">
        <v>160</v>
      </c>
      <c r="B186" s="26">
        <v>2.1732</v>
      </c>
      <c r="C186" s="12">
        <v>74.318890949999997</v>
      </c>
      <c r="D186" s="12">
        <f t="shared" si="4"/>
        <v>80.966758834839993</v>
      </c>
    </row>
    <row r="187" spans="1:5">
      <c r="A187" s="14" t="s">
        <v>161</v>
      </c>
      <c r="B187" s="26">
        <v>2.1798999999999999</v>
      </c>
      <c r="C187" s="12">
        <v>73.316462625</v>
      </c>
      <c r="D187" s="12">
        <f t="shared" si="4"/>
        <v>79.629165104901261</v>
      </c>
    </row>
    <row r="188" spans="1:5">
      <c r="A188" s="14" t="s">
        <v>162</v>
      </c>
      <c r="B188" s="26">
        <v>2.1966833333000002</v>
      </c>
      <c r="C188" s="12">
        <v>80.833790128000004</v>
      </c>
      <c r="D188" s="12">
        <f t="shared" si="4"/>
        <v>87.122979267478755</v>
      </c>
    </row>
    <row r="189" spans="1:5">
      <c r="A189" s="14" t="s">
        <v>163</v>
      </c>
      <c r="B189" s="26">
        <v>2.2195100000000001</v>
      </c>
      <c r="C189" s="12">
        <v>93.995566736000001</v>
      </c>
      <c r="D189" s="12">
        <f t="shared" si="4"/>
        <v>100.26687864923031</v>
      </c>
      <c r="E189" s="22"/>
    </row>
    <row r="190" spans="1:5">
      <c r="A190" s="14" t="s">
        <v>164</v>
      </c>
      <c r="B190" s="26">
        <v>2.2465466667</v>
      </c>
      <c r="C190" s="12">
        <v>108.72754418</v>
      </c>
      <c r="D190" s="12">
        <f t="shared" si="4"/>
        <v>114.58594875905094</v>
      </c>
      <c r="E190" s="22"/>
    </row>
    <row r="191" spans="1:5">
      <c r="A191" s="14" t="s">
        <v>165</v>
      </c>
      <c r="B191" s="26">
        <v>2.2612533333</v>
      </c>
      <c r="C191" s="12">
        <v>102.05216809</v>
      </c>
      <c r="D191" s="12">
        <f t="shared" si="4"/>
        <v>106.85140726990807</v>
      </c>
    </row>
    <row r="192" spans="1:5">
      <c r="A192" s="18" t="s">
        <v>166</v>
      </c>
      <c r="B192" s="26">
        <v>2.2699666666999998</v>
      </c>
      <c r="C192" s="12">
        <v>105.34282886</v>
      </c>
      <c r="D192" s="12">
        <f t="shared" si="4"/>
        <v>109.87344140808253</v>
      </c>
    </row>
    <row r="193" spans="1:5">
      <c r="A193" s="14" t="s">
        <v>213</v>
      </c>
      <c r="B193" s="26">
        <v>2.2817866667</v>
      </c>
      <c r="C193" s="12">
        <v>108.1394748</v>
      </c>
      <c r="D193" s="12">
        <f t="shared" si="4"/>
        <v>112.20609509034922</v>
      </c>
      <c r="E193" s="22"/>
    </row>
    <row r="194" spans="1:5">
      <c r="A194" s="14" t="s">
        <v>214</v>
      </c>
      <c r="B194" s="26">
        <v>2.2896433332999999</v>
      </c>
      <c r="C194" s="12">
        <v>101.18306368</v>
      </c>
      <c r="D194" s="12">
        <f t="shared" si="4"/>
        <v>104.62783045126687</v>
      </c>
      <c r="E194" s="22"/>
    </row>
    <row r="195" spans="1:5">
      <c r="A195" s="14" t="s">
        <v>215</v>
      </c>
      <c r="B195" s="26">
        <v>2.2993899999999998</v>
      </c>
      <c r="C195" s="12">
        <v>97.177817384999997</v>
      </c>
      <c r="D195" s="12">
        <f t="shared" si="4"/>
        <v>100.06028441187519</v>
      </c>
    </row>
    <row r="196" spans="1:5">
      <c r="A196" s="18" t="s">
        <v>216</v>
      </c>
      <c r="B196" s="26">
        <v>2.3131366667000002</v>
      </c>
      <c r="C196" s="12">
        <v>97.642869512000004</v>
      </c>
      <c r="D196" s="12">
        <f t="shared" si="4"/>
        <v>99.941639993628883</v>
      </c>
    </row>
    <row r="197" spans="1:5">
      <c r="A197" s="14" t="s">
        <v>243</v>
      </c>
      <c r="B197" s="26">
        <v>2.3199833333000002</v>
      </c>
      <c r="C197" s="12">
        <v>98.711920577000001</v>
      </c>
      <c r="D197" s="12">
        <f t="shared" si="4"/>
        <v>100.73768528075904</v>
      </c>
      <c r="E197" s="22"/>
    </row>
    <row r="198" spans="1:5">
      <c r="A198" s="14" t="s">
        <v>244</v>
      </c>
      <c r="B198" s="26">
        <v>2.3223033332999998</v>
      </c>
      <c r="C198" s="12">
        <v>97.385304512000005</v>
      </c>
      <c r="D198" s="12">
        <f t="shared" si="4"/>
        <v>99.284559146347647</v>
      </c>
      <c r="E198" s="22"/>
    </row>
    <row r="199" spans="1:5">
      <c r="A199" s="14" t="s">
        <v>245</v>
      </c>
      <c r="B199" s="26">
        <v>2.3347600000000002</v>
      </c>
      <c r="C199" s="12">
        <v>103.06653343000001</v>
      </c>
      <c r="D199" s="12">
        <f t="shared" si="4"/>
        <v>104.5159700139061</v>
      </c>
      <c r="E199" s="10" t="s">
        <v>182</v>
      </c>
    </row>
    <row r="200" spans="1:5">
      <c r="A200" s="14" t="s">
        <v>246</v>
      </c>
      <c r="B200" s="26">
        <v>2.3413633332999999</v>
      </c>
      <c r="C200" s="12">
        <v>92.953698501000005</v>
      </c>
      <c r="D200" s="12">
        <f t="shared" si="4"/>
        <v>93.99507360465617</v>
      </c>
      <c r="E200" s="10" t="s">
        <v>183</v>
      </c>
    </row>
    <row r="201" spans="1:5">
      <c r="A201" s="14" t="s">
        <v>247</v>
      </c>
      <c r="B201" s="26">
        <v>2.3524733332999999</v>
      </c>
      <c r="C201" s="12">
        <v>94.101200895999995</v>
      </c>
      <c r="D201" s="12">
        <f t="shared" ref="D201:D212" si="5">C201*$B$213/B201</f>
        <v>94.706042138906753</v>
      </c>
      <c r="E201" s="22">
        <f>MAX('Crude Oil-M'!E521:E523)</f>
        <v>0</v>
      </c>
    </row>
    <row r="202" spans="1:5">
      <c r="A202" s="14" t="s">
        <v>248</v>
      </c>
      <c r="B202" s="26">
        <v>2.3700999999999999</v>
      </c>
      <c r="C202" s="12">
        <v>98.593110588000002</v>
      </c>
      <c r="D202" s="12">
        <f t="shared" si="5"/>
        <v>98.488864212263309</v>
      </c>
      <c r="E202" s="22">
        <f>MAX('Crude Oil-M'!E524:E526)</f>
        <v>0</v>
      </c>
    </row>
    <row r="203" spans="1:5">
      <c r="A203" s="14" t="s">
        <v>249</v>
      </c>
      <c r="B203" s="26">
        <v>2.3765666667000001</v>
      </c>
      <c r="C203" s="12">
        <v>93.824108245999994</v>
      </c>
      <c r="D203" s="12">
        <f t="shared" si="5"/>
        <v>93.469877723662051</v>
      </c>
      <c r="E203" s="22">
        <f>MAX('Crude Oil-M'!E527:E529)</f>
        <v>0</v>
      </c>
    </row>
    <row r="204" spans="1:5">
      <c r="A204" s="18" t="s">
        <v>250</v>
      </c>
      <c r="B204" s="26">
        <v>2.3728394486000002</v>
      </c>
      <c r="C204" s="12">
        <v>69.657906879999999</v>
      </c>
      <c r="D204" s="12">
        <f t="shared" si="5"/>
        <v>69.503919651602288</v>
      </c>
      <c r="E204" s="22">
        <f>MAX('Crude Oil-M'!E530:E532)</f>
        <v>1</v>
      </c>
    </row>
    <row r="205" spans="1:5">
      <c r="A205" s="14" t="s">
        <v>251</v>
      </c>
      <c r="B205" s="26">
        <v>2.3674520000000001</v>
      </c>
      <c r="C205" s="12">
        <v>42.833177577000001</v>
      </c>
      <c r="D205" s="12">
        <f t="shared" si="5"/>
        <v>42.835746715134981</v>
      </c>
      <c r="E205" s="22">
        <f>MAX('Crude Oil-M'!E533:E535)</f>
        <v>1</v>
      </c>
    </row>
    <row r="206" spans="1:5">
      <c r="A206" s="14" t="s">
        <v>252</v>
      </c>
      <c r="B206" s="26">
        <v>2.3738646666999998</v>
      </c>
      <c r="C206" s="12">
        <v>47.475266097999999</v>
      </c>
      <c r="D206" s="12">
        <f t="shared" si="5"/>
        <v>47.349858119032014</v>
      </c>
      <c r="E206" s="22">
        <f>MAX('Crude Oil-M'!E536:E538)</f>
        <v>1</v>
      </c>
    </row>
    <row r="207" spans="1:5">
      <c r="A207" s="14" t="s">
        <v>253</v>
      </c>
      <c r="B207" s="26">
        <v>2.3868529999999999</v>
      </c>
      <c r="C207" s="12">
        <v>53.488358259000002</v>
      </c>
      <c r="D207" s="12">
        <f t="shared" si="5"/>
        <v>53.056772278753179</v>
      </c>
      <c r="E207" s="22">
        <f>MAX('Crude Oil-M'!E539:E541)</f>
        <v>1</v>
      </c>
    </row>
    <row r="208" spans="1:5">
      <c r="A208" s="18" t="s">
        <v>254</v>
      </c>
      <c r="B208" s="26">
        <v>2.4026489999999998</v>
      </c>
      <c r="C208" s="12">
        <v>60.516431025999999</v>
      </c>
      <c r="D208" s="12">
        <f t="shared" si="5"/>
        <v>59.633487454293757</v>
      </c>
      <c r="E208" s="22">
        <f>MAX('Crude Oil-M'!E542:E544)</f>
        <v>1</v>
      </c>
    </row>
    <row r="209" spans="1:5">
      <c r="A209" s="14" t="s">
        <v>259</v>
      </c>
      <c r="B209" s="26">
        <v>2.4197316667000002</v>
      </c>
      <c r="C209" s="12">
        <v>64.465287493000005</v>
      </c>
      <c r="D209" s="12">
        <f t="shared" si="5"/>
        <v>63.07626170998271</v>
      </c>
      <c r="E209" s="22">
        <f>MAX('Crude Oil-M'!E545:E547)</f>
        <v>1</v>
      </c>
    </row>
    <row r="210" spans="1:5">
      <c r="A210" s="14" t="s">
        <v>260</v>
      </c>
      <c r="B210" s="26">
        <v>2.4332186667000002</v>
      </c>
      <c r="C210" s="12">
        <v>68.483146497000007</v>
      </c>
      <c r="D210" s="12">
        <f t="shared" si="5"/>
        <v>66.636134666563876</v>
      </c>
      <c r="E210" s="22">
        <f>MAX('Crude Oil-M'!E548:E550)</f>
        <v>1</v>
      </c>
    </row>
    <row r="211" spans="1:5">
      <c r="A211" s="14" t="s">
        <v>261</v>
      </c>
      <c r="B211" s="26">
        <v>2.4441606667000002</v>
      </c>
      <c r="C211" s="12">
        <v>69.178474776000002</v>
      </c>
      <c r="D211" s="12">
        <f t="shared" si="5"/>
        <v>67.011364694754889</v>
      </c>
      <c r="E211" s="22">
        <f>MAX('Crude Oil-M'!E551:E553)</f>
        <v>1</v>
      </c>
    </row>
    <row r="212" spans="1:5">
      <c r="A212" s="18" t="s">
        <v>262</v>
      </c>
      <c r="B212" s="26">
        <v>2.4556849999999999</v>
      </c>
      <c r="C212" s="12">
        <v>67.831039407999995</v>
      </c>
      <c r="D212" s="12">
        <f t="shared" si="5"/>
        <v>65.397785919669801</v>
      </c>
      <c r="E212" s="22">
        <f>MAX('Crude Oil-M'!E554:E556)</f>
        <v>1</v>
      </c>
    </row>
    <row r="213" spans="1:5">
      <c r="A213" s="15" t="str">
        <f>"Base CPI ("&amp;TEXT('Notes and Sources'!$G$7,"m/yyyy")&amp;")"</f>
        <v>Base CPI (1/2015)</v>
      </c>
      <c r="B213" s="28">
        <v>2.367594</v>
      </c>
      <c r="C213" s="16"/>
      <c r="D213" s="16"/>
      <c r="E213" s="20"/>
    </row>
    <row r="214" spans="1:5">
      <c r="A214" s="41" t="str">
        <f>A1&amp;" "&amp;TEXT(C1,"Mmmm yyyy")</f>
        <v>EIA Short-Term Energy Outlook, January 2015</v>
      </c>
      <c r="B214" s="41"/>
      <c r="C214" s="41"/>
      <c r="D214" s="41"/>
      <c r="E214" s="41"/>
    </row>
    <row r="215" spans="1:5">
      <c r="A215" s="36" t="s">
        <v>184</v>
      </c>
      <c r="B215" s="36"/>
      <c r="C215" s="36"/>
      <c r="D215" s="36"/>
      <c r="E215" s="36"/>
    </row>
    <row r="216" spans="1:5">
      <c r="A216" s="36" t="str">
        <f>"Real Price ("&amp;TEXT($C$1,"mmm yyyy")&amp;" $)"</f>
        <v>Real Price (Jan 2015 $)</v>
      </c>
      <c r="B216" s="36"/>
      <c r="C216" s="36"/>
      <c r="D216" s="36"/>
      <c r="E216" s="36"/>
    </row>
    <row r="217" spans="1:5">
      <c r="A217" s="37" t="s">
        <v>167</v>
      </c>
      <c r="B217" s="37"/>
      <c r="C217" s="37"/>
      <c r="D217" s="37"/>
      <c r="E217" s="37"/>
    </row>
  </sheetData>
  <mergeCells count="7">
    <mergeCell ref="A216:E216"/>
    <mergeCell ref="A217:E217"/>
    <mergeCell ref="C39:D39"/>
    <mergeCell ref="A1:B1"/>
    <mergeCell ref="C1:D1"/>
    <mergeCell ref="A214:E214"/>
    <mergeCell ref="A215:E215"/>
  </mergeCells>
  <phoneticPr fontId="3" type="noConversion"/>
  <conditionalFormatting sqref="B189:D190 B193:D194 B197:D198 B201:D204 B209:D212">
    <cfRule type="expression" dxfId="47" priority="2" stopIfTrue="1">
      <formula>$E189=1</formula>
    </cfRule>
  </conditionalFormatting>
  <conditionalFormatting sqref="B191:D192 B195:D196 B199:D200">
    <cfRule type="expression" dxfId="46" priority="3" stopIfTrue="1">
      <formula>#REF!=1</formula>
    </cfRule>
  </conditionalFormatting>
  <conditionalFormatting sqref="B199:D200">
    <cfRule type="expression" dxfId="45" priority="13" stopIfTrue="1">
      <formula>#REF!=1</formula>
    </cfRule>
  </conditionalFormatting>
  <conditionalFormatting sqref="B205:D208">
    <cfRule type="expression" dxfId="44" priority="1" stopIfTrue="1">
      <formula>$E205=1</formula>
    </cfRule>
  </conditionalFormatting>
  <hyperlinks>
    <hyperlink ref="A3" location="Contents!B4" display="Return to Contents"/>
    <hyperlink ref="A217" location="'Notes and Sources'!A7" display="See Notes and Sources for more information"/>
  </hyperlinks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1"/>
  <sheetViews>
    <sheetView showGridLines="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2.75"/>
  <cols>
    <col min="1" max="4" width="17.85546875" customWidth="1"/>
  </cols>
  <sheetData>
    <row r="1" spans="1:4" ht="15.75">
      <c r="A1" s="39" t="s">
        <v>168</v>
      </c>
      <c r="B1" s="39"/>
      <c r="C1" s="40">
        <f>'Notes and Sources'!$G$7</f>
        <v>42017</v>
      </c>
      <c r="D1" s="40"/>
    </row>
    <row r="2" spans="1:4" ht="15.75">
      <c r="A2" s="11" t="s">
        <v>173</v>
      </c>
    </row>
    <row r="3" spans="1:4" ht="15.75">
      <c r="A3" s="29" t="s">
        <v>206</v>
      </c>
    </row>
    <row r="39" spans="1:4">
      <c r="B39" s="10" t="s">
        <v>17</v>
      </c>
      <c r="C39" s="38" t="s">
        <v>170</v>
      </c>
      <c r="D39" s="38"/>
    </row>
    <row r="40" spans="1:4">
      <c r="A40" s="1" t="s">
        <v>0</v>
      </c>
      <c r="B40" s="1" t="s">
        <v>18</v>
      </c>
      <c r="C40" s="1" t="s">
        <v>1</v>
      </c>
      <c r="D40" s="1" t="s">
        <v>2</v>
      </c>
    </row>
    <row r="41" spans="1:4">
      <c r="A41" s="13">
        <v>27030</v>
      </c>
      <c r="B41" s="26">
        <v>0.46800000000000003</v>
      </c>
      <c r="C41" s="12">
        <v>9.59</v>
      </c>
      <c r="D41" s="12">
        <f t="shared" ref="D41:D76" si="0">C41*$B$557/B41</f>
        <v>48.515441153846147</v>
      </c>
    </row>
    <row r="42" spans="1:4">
      <c r="A42" s="13">
        <v>27061</v>
      </c>
      <c r="B42" s="26">
        <v>0.47299999999999998</v>
      </c>
      <c r="C42" s="12">
        <v>12.45</v>
      </c>
      <c r="D42" s="12">
        <f t="shared" si="0"/>
        <v>62.318277589852009</v>
      </c>
    </row>
    <row r="43" spans="1:4">
      <c r="A43" s="13">
        <v>27089</v>
      </c>
      <c r="B43" s="26">
        <v>0.47799999999999998</v>
      </c>
      <c r="C43" s="12">
        <v>12.73</v>
      </c>
      <c r="D43" s="12">
        <f t="shared" si="0"/>
        <v>63.053287907949795</v>
      </c>
    </row>
    <row r="44" spans="1:4">
      <c r="A44" s="13">
        <v>27120</v>
      </c>
      <c r="B44" s="26">
        <v>0.48099999999999998</v>
      </c>
      <c r="C44" s="12">
        <v>12.72</v>
      </c>
      <c r="D44" s="12">
        <f t="shared" si="0"/>
        <v>62.610801829521833</v>
      </c>
    </row>
    <row r="45" spans="1:4">
      <c r="A45" s="13">
        <v>27150</v>
      </c>
      <c r="B45" s="26">
        <v>0.48599999999999999</v>
      </c>
      <c r="C45" s="12">
        <v>13.02</v>
      </c>
      <c r="D45" s="12">
        <f t="shared" si="0"/>
        <v>63.428135555555556</v>
      </c>
    </row>
    <row r="46" spans="1:4">
      <c r="A46" s="13">
        <v>27181</v>
      </c>
      <c r="B46" s="26">
        <v>0.49</v>
      </c>
      <c r="C46" s="12">
        <v>13.06</v>
      </c>
      <c r="D46" s="12">
        <f t="shared" si="0"/>
        <v>63.103627836734695</v>
      </c>
    </row>
    <row r="47" spans="1:4">
      <c r="A47" s="13">
        <v>27211</v>
      </c>
      <c r="B47" s="26">
        <v>0.49299999999999999</v>
      </c>
      <c r="C47" s="12">
        <v>12.75</v>
      </c>
      <c r="D47" s="12">
        <f t="shared" si="0"/>
        <v>61.230879310344825</v>
      </c>
    </row>
    <row r="48" spans="1:4">
      <c r="A48" s="13">
        <v>27242</v>
      </c>
      <c r="B48" s="26">
        <v>0.499</v>
      </c>
      <c r="C48" s="12">
        <v>12.68</v>
      </c>
      <c r="D48" s="12">
        <f t="shared" si="0"/>
        <v>60.16250885771543</v>
      </c>
    </row>
    <row r="49" spans="1:4">
      <c r="A49" s="13">
        <v>27273</v>
      </c>
      <c r="B49" s="26">
        <v>0.50600000000000001</v>
      </c>
      <c r="C49" s="12">
        <v>12.53</v>
      </c>
      <c r="D49" s="12">
        <f t="shared" si="0"/>
        <v>58.628365256916993</v>
      </c>
    </row>
    <row r="50" spans="1:4">
      <c r="A50" s="13">
        <v>27303</v>
      </c>
      <c r="B50" s="26">
        <v>0.51</v>
      </c>
      <c r="C50" s="12">
        <v>12.44</v>
      </c>
      <c r="D50" s="12">
        <f t="shared" si="0"/>
        <v>57.750724235294115</v>
      </c>
    </row>
    <row r="51" spans="1:4">
      <c r="A51" s="13">
        <v>27334</v>
      </c>
      <c r="B51" s="26">
        <v>0.51500000000000001</v>
      </c>
      <c r="C51" s="12">
        <v>12.53</v>
      </c>
      <c r="D51" s="12">
        <f t="shared" si="0"/>
        <v>57.603791883495141</v>
      </c>
    </row>
    <row r="52" spans="1:4">
      <c r="A52" s="13">
        <v>27364</v>
      </c>
      <c r="B52" s="26">
        <v>0.51900000000000002</v>
      </c>
      <c r="C52" s="12">
        <v>12.82</v>
      </c>
      <c r="D52" s="12">
        <f t="shared" si="0"/>
        <v>58.482765086705207</v>
      </c>
    </row>
    <row r="53" spans="1:4">
      <c r="A53" s="13">
        <v>27395</v>
      </c>
      <c r="B53" s="26">
        <v>0.52300000000000002</v>
      </c>
      <c r="C53" s="12">
        <v>12.77</v>
      </c>
      <c r="D53" s="12">
        <f t="shared" ref="D53:D64" si="1">C53*$B$557/B53</f>
        <v>57.809130745697892</v>
      </c>
    </row>
    <row r="54" spans="1:4">
      <c r="A54" s="13">
        <v>27426</v>
      </c>
      <c r="B54" s="26">
        <v>0.52600000000000002</v>
      </c>
      <c r="C54" s="12">
        <v>13.05</v>
      </c>
      <c r="D54" s="12">
        <f t="shared" si="1"/>
        <v>58.739737072243344</v>
      </c>
    </row>
    <row r="55" spans="1:4">
      <c r="A55" s="13">
        <v>27454</v>
      </c>
      <c r="B55" s="26">
        <v>0.52800000000000002</v>
      </c>
      <c r="C55" s="12">
        <v>13.28</v>
      </c>
      <c r="D55" s="12">
        <f t="shared" si="1"/>
        <v>59.548576363636357</v>
      </c>
    </row>
    <row r="56" spans="1:4">
      <c r="A56" s="13">
        <v>27485</v>
      </c>
      <c r="B56" s="26">
        <v>0.53</v>
      </c>
      <c r="C56" s="12">
        <v>13.26</v>
      </c>
      <c r="D56" s="12">
        <f t="shared" si="1"/>
        <v>59.23452158490565</v>
      </c>
    </row>
    <row r="57" spans="1:4">
      <c r="A57" s="13">
        <v>27515</v>
      </c>
      <c r="B57" s="26">
        <v>0.53100000000000003</v>
      </c>
      <c r="C57" s="12">
        <v>13.27</v>
      </c>
      <c r="D57" s="12">
        <f t="shared" si="1"/>
        <v>59.167556271186434</v>
      </c>
    </row>
    <row r="58" spans="1:4">
      <c r="A58" s="13">
        <v>27546</v>
      </c>
      <c r="B58" s="26">
        <v>0.53500000000000003</v>
      </c>
      <c r="C58" s="12">
        <v>14.15</v>
      </c>
      <c r="D58" s="12">
        <f t="shared" si="1"/>
        <v>62.619542242990654</v>
      </c>
    </row>
    <row r="59" spans="1:4">
      <c r="A59" s="13">
        <v>27576</v>
      </c>
      <c r="B59" s="26">
        <v>0.54</v>
      </c>
      <c r="C59" s="12">
        <v>14.03</v>
      </c>
      <c r="D59" s="12">
        <f t="shared" si="1"/>
        <v>61.513599666666657</v>
      </c>
    </row>
    <row r="60" spans="1:4">
      <c r="A60" s="13">
        <v>27607</v>
      </c>
      <c r="B60" s="26">
        <v>0.54200000000000004</v>
      </c>
      <c r="C60" s="12">
        <v>14.25</v>
      </c>
      <c r="D60" s="12">
        <f t="shared" si="1"/>
        <v>62.247628228782283</v>
      </c>
    </row>
    <row r="61" spans="1:4">
      <c r="A61" s="13">
        <v>27638</v>
      </c>
      <c r="B61" s="26">
        <v>0.54600000000000004</v>
      </c>
      <c r="C61" s="12">
        <v>14.04</v>
      </c>
      <c r="D61" s="12">
        <f t="shared" si="1"/>
        <v>60.880988571428567</v>
      </c>
    </row>
    <row r="62" spans="1:4">
      <c r="A62" s="13">
        <v>27668</v>
      </c>
      <c r="B62" s="26">
        <v>0.54900000000000004</v>
      </c>
      <c r="C62" s="12">
        <v>14.66</v>
      </c>
      <c r="D62" s="12">
        <f t="shared" si="1"/>
        <v>63.222091147540986</v>
      </c>
    </row>
    <row r="63" spans="1:4">
      <c r="A63" s="13">
        <v>27699</v>
      </c>
      <c r="B63" s="26">
        <v>0.55300000000000005</v>
      </c>
      <c r="C63" s="12">
        <v>15.04</v>
      </c>
      <c r="D63" s="12">
        <f t="shared" si="1"/>
        <v>64.391706618444829</v>
      </c>
    </row>
    <row r="64" spans="1:4">
      <c r="A64" s="13">
        <v>27729</v>
      </c>
      <c r="B64" s="26">
        <v>0.55600000000000005</v>
      </c>
      <c r="C64" s="12">
        <v>14.81</v>
      </c>
      <c r="D64" s="12">
        <f t="shared" si="1"/>
        <v>63.064868956834523</v>
      </c>
    </row>
    <row r="65" spans="1:4">
      <c r="A65" s="13">
        <v>27760</v>
      </c>
      <c r="B65" s="26">
        <v>0.55800000000000005</v>
      </c>
      <c r="C65" s="12">
        <v>13.27</v>
      </c>
      <c r="D65" s="12">
        <f t="shared" si="0"/>
        <v>56.30460999999999</v>
      </c>
    </row>
    <row r="66" spans="1:4">
      <c r="A66" s="13">
        <v>27791</v>
      </c>
      <c r="B66" s="26">
        <v>0.55900000000000005</v>
      </c>
      <c r="C66" s="12">
        <v>13.26</v>
      </c>
      <c r="D66" s="12">
        <f t="shared" si="0"/>
        <v>56.161532093023247</v>
      </c>
    </row>
    <row r="67" spans="1:4">
      <c r="A67" s="13">
        <v>27820</v>
      </c>
      <c r="B67" s="26">
        <v>0.56000000000000005</v>
      </c>
      <c r="C67" s="12">
        <v>13.51</v>
      </c>
      <c r="D67" s="12">
        <f t="shared" si="0"/>
        <v>57.118205249999995</v>
      </c>
    </row>
    <row r="68" spans="1:4">
      <c r="A68" s="13">
        <v>27851</v>
      </c>
      <c r="B68" s="26">
        <v>0.56100000000000005</v>
      </c>
      <c r="C68" s="12">
        <v>13.39</v>
      </c>
      <c r="D68" s="12">
        <f t="shared" si="0"/>
        <v>56.509953048128338</v>
      </c>
    </row>
    <row r="69" spans="1:4">
      <c r="A69" s="13">
        <v>27881</v>
      </c>
      <c r="B69" s="26">
        <v>0.56399999999999995</v>
      </c>
      <c r="C69" s="12">
        <v>13.41</v>
      </c>
      <c r="D69" s="12">
        <f t="shared" si="0"/>
        <v>56.293325425531918</v>
      </c>
    </row>
    <row r="70" spans="1:4">
      <c r="A70" s="13">
        <v>27912</v>
      </c>
      <c r="B70" s="26">
        <v>0.56699999999999995</v>
      </c>
      <c r="C70" s="12">
        <v>13.48</v>
      </c>
      <c r="D70" s="12">
        <f t="shared" si="0"/>
        <v>56.287772698412702</v>
      </c>
    </row>
    <row r="71" spans="1:4">
      <c r="A71" s="13">
        <v>27942</v>
      </c>
      <c r="B71" s="26">
        <v>0.56999999999999995</v>
      </c>
      <c r="C71" s="12">
        <v>13.51</v>
      </c>
      <c r="D71" s="12">
        <f t="shared" si="0"/>
        <v>56.11613147368422</v>
      </c>
    </row>
    <row r="72" spans="1:4">
      <c r="A72" s="13">
        <v>27973</v>
      </c>
      <c r="B72" s="26">
        <v>0.57299999999999995</v>
      </c>
      <c r="C72" s="12">
        <v>13.58</v>
      </c>
      <c r="D72" s="12">
        <f t="shared" si="0"/>
        <v>56.111564607329839</v>
      </c>
    </row>
    <row r="73" spans="1:4">
      <c r="A73" s="13">
        <v>28004</v>
      </c>
      <c r="B73" s="26">
        <v>0.57599999999999996</v>
      </c>
      <c r="C73" s="12">
        <v>13.47</v>
      </c>
      <c r="D73" s="12">
        <f t="shared" si="0"/>
        <v>55.36717218750001</v>
      </c>
    </row>
    <row r="74" spans="1:4">
      <c r="A74" s="13">
        <v>28034</v>
      </c>
      <c r="B74" s="26">
        <v>0.57899999999999996</v>
      </c>
      <c r="C74" s="12">
        <v>13.49</v>
      </c>
      <c r="D74" s="12">
        <f t="shared" si="0"/>
        <v>55.162077823834203</v>
      </c>
    </row>
    <row r="75" spans="1:4">
      <c r="A75" s="13">
        <v>28065</v>
      </c>
      <c r="B75" s="26">
        <v>0.58099999999999996</v>
      </c>
      <c r="C75" s="12">
        <v>13.58</v>
      </c>
      <c r="D75" s="12">
        <f t="shared" si="0"/>
        <v>55.338944096385539</v>
      </c>
    </row>
    <row r="76" spans="1:4">
      <c r="A76" s="13">
        <v>28095</v>
      </c>
      <c r="B76" s="26">
        <v>0.58399999999999996</v>
      </c>
      <c r="C76" s="12">
        <v>13.71</v>
      </c>
      <c r="D76" s="12">
        <f t="shared" si="0"/>
        <v>55.581701609589054</v>
      </c>
    </row>
    <row r="77" spans="1:4">
      <c r="A77" s="13">
        <v>28126</v>
      </c>
      <c r="B77" s="26">
        <v>0.58699999999999997</v>
      </c>
      <c r="C77" s="12">
        <v>14.11</v>
      </c>
      <c r="D77" s="12">
        <f t="shared" ref="D77:D140" si="2">C77*$B$557/B77</f>
        <v>56.910990357751281</v>
      </c>
    </row>
    <row r="78" spans="1:4">
      <c r="A78" s="13">
        <v>28157</v>
      </c>
      <c r="B78" s="26">
        <v>0.59299999999999997</v>
      </c>
      <c r="C78" s="12">
        <v>14.5</v>
      </c>
      <c r="D78" s="12">
        <f t="shared" si="2"/>
        <v>57.892264755480603</v>
      </c>
    </row>
    <row r="79" spans="1:4">
      <c r="A79" s="13">
        <v>28185</v>
      </c>
      <c r="B79" s="26">
        <v>0.59599999999999997</v>
      </c>
      <c r="C79" s="12">
        <v>14.54</v>
      </c>
      <c r="D79" s="12">
        <f t="shared" si="2"/>
        <v>57.759759664429531</v>
      </c>
    </row>
    <row r="80" spans="1:4">
      <c r="A80" s="13">
        <v>28216</v>
      </c>
      <c r="B80" s="26">
        <v>0.6</v>
      </c>
      <c r="C80" s="12">
        <v>14.36</v>
      </c>
      <c r="D80" s="12">
        <f t="shared" si="2"/>
        <v>56.6644164</v>
      </c>
    </row>
    <row r="81" spans="1:4">
      <c r="A81" s="13">
        <v>28246</v>
      </c>
      <c r="B81" s="26">
        <v>0.60199999999999998</v>
      </c>
      <c r="C81" s="12">
        <v>14.62</v>
      </c>
      <c r="D81" s="12">
        <f t="shared" si="2"/>
        <v>57.498711428571418</v>
      </c>
    </row>
    <row r="82" spans="1:4">
      <c r="A82" s="13">
        <v>28277</v>
      </c>
      <c r="B82" s="26">
        <v>0.60499999999999998</v>
      </c>
      <c r="C82" s="12">
        <v>14.63</v>
      </c>
      <c r="D82" s="12">
        <f t="shared" si="2"/>
        <v>57.252727636363637</v>
      </c>
    </row>
    <row r="83" spans="1:4">
      <c r="A83" s="13">
        <v>28307</v>
      </c>
      <c r="B83" s="26">
        <v>0.60799999999999998</v>
      </c>
      <c r="C83" s="12">
        <v>14.44</v>
      </c>
      <c r="D83" s="12">
        <f t="shared" si="2"/>
        <v>56.230357500000004</v>
      </c>
    </row>
    <row r="84" spans="1:4">
      <c r="A84" s="13">
        <v>28338</v>
      </c>
      <c r="B84" s="26">
        <v>0.61099999999999999</v>
      </c>
      <c r="C84" s="12">
        <v>14.68</v>
      </c>
      <c r="D84" s="12">
        <f t="shared" si="2"/>
        <v>56.884255188216038</v>
      </c>
    </row>
    <row r="85" spans="1:4">
      <c r="A85" s="13">
        <v>28369</v>
      </c>
      <c r="B85" s="26">
        <v>0.61299999999999999</v>
      </c>
      <c r="C85" s="12">
        <v>14.5</v>
      </c>
      <c r="D85" s="12">
        <f t="shared" si="2"/>
        <v>56.003446982055465</v>
      </c>
    </row>
    <row r="86" spans="1:4">
      <c r="A86" s="13">
        <v>28399</v>
      </c>
      <c r="B86" s="26">
        <v>0.61599999999999999</v>
      </c>
      <c r="C86" s="12">
        <v>14.56</v>
      </c>
      <c r="D86" s="12">
        <f t="shared" si="2"/>
        <v>55.961312727272727</v>
      </c>
    </row>
    <row r="87" spans="1:4">
      <c r="A87" s="13">
        <v>28430</v>
      </c>
      <c r="B87" s="26">
        <v>0.62</v>
      </c>
      <c r="C87" s="12">
        <v>14.61</v>
      </c>
      <c r="D87" s="12">
        <f t="shared" si="2"/>
        <v>55.791207</v>
      </c>
    </row>
    <row r="88" spans="1:4">
      <c r="A88" s="13">
        <v>28460</v>
      </c>
      <c r="B88" s="26">
        <v>0.623</v>
      </c>
      <c r="C88" s="12">
        <v>14.76</v>
      </c>
      <c r="D88" s="12">
        <f t="shared" si="2"/>
        <v>56.092596211878011</v>
      </c>
    </row>
    <row r="89" spans="1:4">
      <c r="A89" s="13">
        <v>28491</v>
      </c>
      <c r="B89" s="26">
        <v>0.627</v>
      </c>
      <c r="C89" s="12">
        <v>14.52</v>
      </c>
      <c r="D89" s="12">
        <f t="shared" si="2"/>
        <v>54.828492631578946</v>
      </c>
    </row>
    <row r="90" spans="1:4">
      <c r="A90" s="13">
        <v>28522</v>
      </c>
      <c r="B90" s="26">
        <v>0.63</v>
      </c>
      <c r="C90" s="12">
        <v>14.41</v>
      </c>
      <c r="D90" s="12">
        <f t="shared" si="2"/>
        <v>54.154015142857141</v>
      </c>
    </row>
    <row r="91" spans="1:4">
      <c r="A91" s="13">
        <v>28550</v>
      </c>
      <c r="B91" s="26">
        <v>0.63400000000000001</v>
      </c>
      <c r="C91" s="12">
        <v>14.57</v>
      </c>
      <c r="D91" s="12">
        <f t="shared" si="2"/>
        <v>54.409849495268141</v>
      </c>
    </row>
    <row r="92" spans="1:4">
      <c r="A92" s="13">
        <v>28581</v>
      </c>
      <c r="B92" s="26">
        <v>0.63900000000000001</v>
      </c>
      <c r="C92" s="12">
        <v>14.4</v>
      </c>
      <c r="D92" s="12">
        <f t="shared" si="2"/>
        <v>53.354230985915493</v>
      </c>
    </row>
    <row r="93" spans="1:4">
      <c r="A93" s="13">
        <v>28611</v>
      </c>
      <c r="B93" s="26">
        <v>0.64500000000000002</v>
      </c>
      <c r="C93" s="12">
        <v>14.51</v>
      </c>
      <c r="D93" s="12">
        <f t="shared" si="2"/>
        <v>53.261688279069766</v>
      </c>
    </row>
    <row r="94" spans="1:4">
      <c r="A94" s="13">
        <v>28642</v>
      </c>
      <c r="B94" s="26">
        <v>0.65</v>
      </c>
      <c r="C94" s="12">
        <v>14.54</v>
      </c>
      <c r="D94" s="12">
        <f t="shared" si="2"/>
        <v>52.961256553846148</v>
      </c>
    </row>
    <row r="95" spans="1:4">
      <c r="A95" s="13">
        <v>28672</v>
      </c>
      <c r="B95" s="26">
        <v>0.65500000000000003</v>
      </c>
      <c r="C95" s="12">
        <v>14.49</v>
      </c>
      <c r="D95" s="12">
        <f t="shared" si="2"/>
        <v>52.376239786259539</v>
      </c>
    </row>
    <row r="96" spans="1:4">
      <c r="A96" s="13">
        <v>28703</v>
      </c>
      <c r="B96" s="26">
        <v>0.65900000000000003</v>
      </c>
      <c r="C96" s="12">
        <v>14.46</v>
      </c>
      <c r="D96" s="12">
        <f t="shared" si="2"/>
        <v>51.950545128983308</v>
      </c>
    </row>
    <row r="97" spans="1:4">
      <c r="A97" s="13">
        <v>28734</v>
      </c>
      <c r="B97" s="26">
        <v>0.66500000000000004</v>
      </c>
      <c r="C97" s="12">
        <v>14.53</v>
      </c>
      <c r="D97" s="12">
        <f t="shared" si="2"/>
        <v>51.731038827067657</v>
      </c>
    </row>
    <row r="98" spans="1:4">
      <c r="A98" s="13">
        <v>28764</v>
      </c>
      <c r="B98" s="26">
        <v>0.67100000000000004</v>
      </c>
      <c r="C98" s="12">
        <v>14.63</v>
      </c>
      <c r="D98" s="12">
        <f t="shared" si="2"/>
        <v>51.621311803278687</v>
      </c>
    </row>
    <row r="99" spans="1:4">
      <c r="A99" s="13">
        <v>28795</v>
      </c>
      <c r="B99" s="26">
        <v>0.67500000000000004</v>
      </c>
      <c r="C99" s="12">
        <v>14.74</v>
      </c>
      <c r="D99" s="12">
        <f t="shared" si="2"/>
        <v>51.701237866666659</v>
      </c>
    </row>
    <row r="100" spans="1:4">
      <c r="A100" s="13">
        <v>28825</v>
      </c>
      <c r="B100" s="26">
        <v>0.67900000000000005</v>
      </c>
      <c r="C100" s="12">
        <v>14.94</v>
      </c>
      <c r="D100" s="12">
        <f t="shared" si="2"/>
        <v>52.094041767304859</v>
      </c>
    </row>
    <row r="101" spans="1:4">
      <c r="A101" s="13">
        <v>28856</v>
      </c>
      <c r="B101" s="26">
        <v>0.68500000000000005</v>
      </c>
      <c r="C101" s="12">
        <v>15.5</v>
      </c>
      <c r="D101" s="12">
        <f t="shared" si="2"/>
        <v>53.573294890510944</v>
      </c>
    </row>
    <row r="102" spans="1:4">
      <c r="A102" s="13">
        <v>28887</v>
      </c>
      <c r="B102" s="26">
        <v>0.69199999999999995</v>
      </c>
      <c r="C102" s="12">
        <v>15.88</v>
      </c>
      <c r="D102" s="12">
        <f t="shared" si="2"/>
        <v>54.331492369942204</v>
      </c>
    </row>
    <row r="103" spans="1:4">
      <c r="A103" s="13">
        <v>28915</v>
      </c>
      <c r="B103" s="26">
        <v>0.69899999999999995</v>
      </c>
      <c r="C103" s="12">
        <v>16.41</v>
      </c>
      <c r="D103" s="12">
        <f t="shared" si="2"/>
        <v>55.582571587982834</v>
      </c>
    </row>
    <row r="104" spans="1:4">
      <c r="A104" s="13">
        <v>28946</v>
      </c>
      <c r="B104" s="26">
        <v>0.70599999999999996</v>
      </c>
      <c r="C104" s="12">
        <v>17.579999999999998</v>
      </c>
      <c r="D104" s="12">
        <f t="shared" si="2"/>
        <v>58.955102719546744</v>
      </c>
    </row>
    <row r="105" spans="1:4">
      <c r="A105" s="13">
        <v>28976</v>
      </c>
      <c r="B105" s="26">
        <v>0.71399999999999997</v>
      </c>
      <c r="C105" s="12">
        <v>19</v>
      </c>
      <c r="D105" s="12">
        <f t="shared" si="2"/>
        <v>63.003201680672269</v>
      </c>
    </row>
    <row r="106" spans="1:4">
      <c r="A106" s="13">
        <v>29007</v>
      </c>
      <c r="B106" s="26">
        <v>0.72199999999999998</v>
      </c>
      <c r="C106" s="12">
        <v>21.03</v>
      </c>
      <c r="D106" s="12">
        <f t="shared" si="2"/>
        <v>68.961913878116349</v>
      </c>
    </row>
    <row r="107" spans="1:4">
      <c r="A107" s="13">
        <v>29037</v>
      </c>
      <c r="B107" s="26">
        <v>0.73</v>
      </c>
      <c r="C107" s="12">
        <v>23.09</v>
      </c>
      <c r="D107" s="12">
        <f t="shared" si="2"/>
        <v>74.887322547945203</v>
      </c>
    </row>
    <row r="108" spans="1:4">
      <c r="A108" s="13">
        <v>29068</v>
      </c>
      <c r="B108" s="26">
        <v>0.73699999999999999</v>
      </c>
      <c r="C108" s="12">
        <v>23.98</v>
      </c>
      <c r="D108" s="12">
        <f t="shared" si="2"/>
        <v>77.035148059701498</v>
      </c>
    </row>
    <row r="109" spans="1:4">
      <c r="A109" s="13">
        <v>29099</v>
      </c>
      <c r="B109" s="26">
        <v>0.74399999999999999</v>
      </c>
      <c r="C109" s="12">
        <v>25.06</v>
      </c>
      <c r="D109" s="12">
        <f t="shared" si="2"/>
        <v>79.747184999999988</v>
      </c>
    </row>
    <row r="110" spans="1:4">
      <c r="A110" s="13">
        <v>29129</v>
      </c>
      <c r="B110" s="26">
        <v>0.752</v>
      </c>
      <c r="C110" s="12">
        <v>25.05</v>
      </c>
      <c r="D110" s="12">
        <f t="shared" si="2"/>
        <v>78.867326728723398</v>
      </c>
    </row>
    <row r="111" spans="1:4">
      <c r="A111" s="13">
        <v>29160</v>
      </c>
      <c r="B111" s="26">
        <v>0.76</v>
      </c>
      <c r="C111" s="12">
        <v>27.02</v>
      </c>
      <c r="D111" s="12">
        <f t="shared" si="2"/>
        <v>84.174197210526316</v>
      </c>
    </row>
    <row r="112" spans="1:4">
      <c r="A112" s="13">
        <v>29190</v>
      </c>
      <c r="B112" s="26">
        <v>0.76900000000000002</v>
      </c>
      <c r="C112" s="12">
        <v>28.91</v>
      </c>
      <c r="D112" s="12">
        <f t="shared" si="2"/>
        <v>89.007987698309492</v>
      </c>
    </row>
    <row r="113" spans="1:4">
      <c r="A113" s="13">
        <v>29221</v>
      </c>
      <c r="B113" s="26">
        <v>0.78</v>
      </c>
      <c r="C113" s="12">
        <v>30.75</v>
      </c>
      <c r="D113" s="12">
        <f t="shared" si="2"/>
        <v>93.33784038461539</v>
      </c>
    </row>
    <row r="114" spans="1:4">
      <c r="A114" s="13">
        <v>29252</v>
      </c>
      <c r="B114" s="26">
        <v>0.79</v>
      </c>
      <c r="C114" s="12">
        <v>32.4</v>
      </c>
      <c r="D114" s="12">
        <f t="shared" si="2"/>
        <v>97.101323544303796</v>
      </c>
    </row>
    <row r="115" spans="1:4">
      <c r="A115" s="13">
        <v>29281</v>
      </c>
      <c r="B115" s="26">
        <v>0.80100000000000005</v>
      </c>
      <c r="C115" s="12">
        <v>33.42</v>
      </c>
      <c r="D115" s="12">
        <f t="shared" si="2"/>
        <v>98.782760898876404</v>
      </c>
    </row>
    <row r="116" spans="1:4">
      <c r="A116" s="13">
        <v>29312</v>
      </c>
      <c r="B116" s="26">
        <v>0.80900000000000005</v>
      </c>
      <c r="C116" s="12">
        <v>33.54</v>
      </c>
      <c r="D116" s="12">
        <f t="shared" si="2"/>
        <v>98.157110951792319</v>
      </c>
    </row>
    <row r="117" spans="1:4">
      <c r="A117" s="13">
        <v>29342</v>
      </c>
      <c r="B117" s="26">
        <v>0.81699999999999995</v>
      </c>
      <c r="C117" s="12">
        <v>34.33</v>
      </c>
      <c r="D117" s="12">
        <f t="shared" si="2"/>
        <v>99.485314589963281</v>
      </c>
    </row>
    <row r="118" spans="1:4">
      <c r="A118" s="13">
        <v>29373</v>
      </c>
      <c r="B118" s="26">
        <v>0.82499999999999996</v>
      </c>
      <c r="C118" s="12">
        <v>34.479999999999997</v>
      </c>
      <c r="D118" s="12">
        <f t="shared" si="2"/>
        <v>98.951080145454554</v>
      </c>
    </row>
    <row r="119" spans="1:4">
      <c r="A119" s="13">
        <v>29403</v>
      </c>
      <c r="B119" s="26">
        <v>0.82599999999999996</v>
      </c>
      <c r="C119" s="12">
        <v>34.51</v>
      </c>
      <c r="D119" s="12">
        <f t="shared" si="2"/>
        <v>98.917274745762711</v>
      </c>
    </row>
    <row r="120" spans="1:4">
      <c r="A120" s="13">
        <v>29434</v>
      </c>
      <c r="B120" s="26">
        <v>0.83199999999999996</v>
      </c>
      <c r="C120" s="12">
        <v>34.44</v>
      </c>
      <c r="D120" s="12">
        <f t="shared" si="2"/>
        <v>98.004732403846148</v>
      </c>
    </row>
    <row r="121" spans="1:4">
      <c r="A121" s="13">
        <v>29465</v>
      </c>
      <c r="B121" s="26">
        <v>0.83899999999999997</v>
      </c>
      <c r="C121" s="12">
        <v>34.46</v>
      </c>
      <c r="D121" s="12">
        <f t="shared" si="2"/>
        <v>97.243491346841481</v>
      </c>
    </row>
    <row r="122" spans="1:4">
      <c r="A122" s="13">
        <v>29495</v>
      </c>
      <c r="B122" s="26">
        <v>0.84699999999999998</v>
      </c>
      <c r="C122" s="12">
        <v>34.630000000000003</v>
      </c>
      <c r="D122" s="12">
        <f t="shared" si="2"/>
        <v>96.800212774498235</v>
      </c>
    </row>
    <row r="123" spans="1:4">
      <c r="A123" s="13">
        <v>29526</v>
      </c>
      <c r="B123" s="26">
        <v>0.85599999999999998</v>
      </c>
      <c r="C123" s="12">
        <v>35.090000000000003</v>
      </c>
      <c r="D123" s="12">
        <f t="shared" si="2"/>
        <v>97.05475871495328</v>
      </c>
    </row>
    <row r="124" spans="1:4">
      <c r="A124" s="13">
        <v>29556</v>
      </c>
      <c r="B124" s="26">
        <v>0.86399999999999999</v>
      </c>
      <c r="C124" s="12">
        <v>35.630000000000003</v>
      </c>
      <c r="D124" s="12">
        <f t="shared" si="2"/>
        <v>97.635849791666686</v>
      </c>
    </row>
    <row r="125" spans="1:4">
      <c r="A125" s="13">
        <v>29587</v>
      </c>
      <c r="B125" s="26">
        <v>0.872</v>
      </c>
      <c r="C125" s="12">
        <v>38.85</v>
      </c>
      <c r="D125" s="12">
        <f t="shared" si="2"/>
        <v>105.48282901376147</v>
      </c>
    </row>
    <row r="126" spans="1:4">
      <c r="A126" s="13">
        <v>29618</v>
      </c>
      <c r="B126" s="26">
        <v>0.88</v>
      </c>
      <c r="C126" s="12">
        <v>39</v>
      </c>
      <c r="D126" s="12">
        <f t="shared" si="2"/>
        <v>104.92746136363637</v>
      </c>
    </row>
    <row r="127" spans="1:4">
      <c r="A127" s="13">
        <v>29646</v>
      </c>
      <c r="B127" s="26">
        <v>0.88600000000000001</v>
      </c>
      <c r="C127" s="12">
        <v>38.31</v>
      </c>
      <c r="D127" s="12">
        <f t="shared" si="2"/>
        <v>102.37305433408578</v>
      </c>
    </row>
    <row r="128" spans="1:4">
      <c r="A128" s="13">
        <v>29677</v>
      </c>
      <c r="B128" s="26">
        <v>0.89100000000000001</v>
      </c>
      <c r="C128" s="12">
        <v>38.409999999999997</v>
      </c>
      <c r="D128" s="12">
        <f t="shared" si="2"/>
        <v>102.06429353535351</v>
      </c>
    </row>
    <row r="129" spans="1:4">
      <c r="A129" s="13">
        <v>29707</v>
      </c>
      <c r="B129" s="26">
        <v>0.89700000000000002</v>
      </c>
      <c r="C129" s="12">
        <v>37.840000000000003</v>
      </c>
      <c r="D129" s="12">
        <f t="shared" si="2"/>
        <v>99.877098060200666</v>
      </c>
    </row>
    <row r="130" spans="1:4">
      <c r="A130" s="13">
        <v>29738</v>
      </c>
      <c r="B130" s="26">
        <v>0.90500000000000003</v>
      </c>
      <c r="C130" s="12">
        <v>37.03</v>
      </c>
      <c r="D130" s="12">
        <f t="shared" si="2"/>
        <v>96.875144552486177</v>
      </c>
    </row>
    <row r="131" spans="1:4">
      <c r="A131" s="13">
        <v>29768</v>
      </c>
      <c r="B131" s="26">
        <v>0.91500000000000004</v>
      </c>
      <c r="C131" s="12">
        <v>36.58</v>
      </c>
      <c r="D131" s="12">
        <f t="shared" si="2"/>
        <v>94.652009311475396</v>
      </c>
    </row>
    <row r="132" spans="1:4">
      <c r="A132" s="13">
        <v>29799</v>
      </c>
      <c r="B132" s="26">
        <v>0.92200000000000004</v>
      </c>
      <c r="C132" s="12">
        <v>35.82</v>
      </c>
      <c r="D132" s="12">
        <f t="shared" si="2"/>
        <v>91.98179726681127</v>
      </c>
    </row>
    <row r="133" spans="1:4">
      <c r="A133" s="13">
        <v>29830</v>
      </c>
      <c r="B133" s="26">
        <v>0.93100000000000005</v>
      </c>
      <c r="C133" s="12">
        <v>35.44</v>
      </c>
      <c r="D133" s="12">
        <f t="shared" si="2"/>
        <v>90.126242062298587</v>
      </c>
    </row>
    <row r="134" spans="1:4">
      <c r="A134" s="13">
        <v>29860</v>
      </c>
      <c r="B134" s="26">
        <v>0.93400000000000005</v>
      </c>
      <c r="C134" s="12">
        <v>35.43</v>
      </c>
      <c r="D134" s="12">
        <f t="shared" si="2"/>
        <v>89.811408372591004</v>
      </c>
    </row>
    <row r="135" spans="1:4">
      <c r="A135" s="13">
        <v>29891</v>
      </c>
      <c r="B135" s="26">
        <v>0.93799999999999994</v>
      </c>
      <c r="C135" s="12">
        <v>36.21</v>
      </c>
      <c r="D135" s="12">
        <f t="shared" si="2"/>
        <v>91.397205479744144</v>
      </c>
    </row>
    <row r="136" spans="1:4">
      <c r="A136" s="13">
        <v>29921</v>
      </c>
      <c r="B136" s="26">
        <v>0.94099999999999995</v>
      </c>
      <c r="C136" s="12">
        <v>35.950000000000003</v>
      </c>
      <c r="D136" s="12">
        <f t="shared" si="2"/>
        <v>90.451651753453788</v>
      </c>
    </row>
    <row r="137" spans="1:4">
      <c r="A137" s="13">
        <v>29952</v>
      </c>
      <c r="B137" s="26">
        <v>0.94399999999999995</v>
      </c>
      <c r="C137" s="12">
        <v>35.54</v>
      </c>
      <c r="D137" s="12">
        <f t="shared" si="2"/>
        <v>89.135901228813566</v>
      </c>
    </row>
    <row r="138" spans="1:4">
      <c r="A138" s="13">
        <v>29983</v>
      </c>
      <c r="B138" s="26">
        <v>0.94699999999999995</v>
      </c>
      <c r="C138" s="12">
        <v>35.479999999999997</v>
      </c>
      <c r="D138" s="12">
        <f t="shared" si="2"/>
        <v>88.70352177402323</v>
      </c>
    </row>
    <row r="139" spans="1:4">
      <c r="A139" s="13">
        <v>30011</v>
      </c>
      <c r="B139" s="26">
        <v>0.94699999999999995</v>
      </c>
      <c r="C139" s="12">
        <v>34.07</v>
      </c>
      <c r="D139" s="12">
        <f t="shared" si="2"/>
        <v>85.17838181626189</v>
      </c>
    </row>
    <row r="140" spans="1:4">
      <c r="A140" s="13">
        <v>30042</v>
      </c>
      <c r="B140" s="26">
        <v>0.95</v>
      </c>
      <c r="C140" s="12">
        <v>32.82</v>
      </c>
      <c r="D140" s="12">
        <f t="shared" si="2"/>
        <v>81.794142189473689</v>
      </c>
    </row>
    <row r="141" spans="1:4">
      <c r="A141" s="13">
        <v>30072</v>
      </c>
      <c r="B141" s="26">
        <v>0.95899999999999996</v>
      </c>
      <c r="C141" s="12">
        <v>32.78</v>
      </c>
      <c r="D141" s="12">
        <f t="shared" ref="D141:D204" si="3">C141*$B$557/B141</f>
        <v>80.927769885297195</v>
      </c>
    </row>
    <row r="142" spans="1:4">
      <c r="A142" s="13">
        <v>30103</v>
      </c>
      <c r="B142" s="26">
        <v>0.97</v>
      </c>
      <c r="C142" s="12">
        <v>33.79</v>
      </c>
      <c r="D142" s="12">
        <f t="shared" si="3"/>
        <v>82.47525903092783</v>
      </c>
    </row>
    <row r="143" spans="1:4">
      <c r="A143" s="13">
        <v>30133</v>
      </c>
      <c r="B143" s="26">
        <v>0.97499999999999998</v>
      </c>
      <c r="C143" s="12">
        <v>33.44</v>
      </c>
      <c r="D143" s="12">
        <f t="shared" si="3"/>
        <v>81.202403446153852</v>
      </c>
    </row>
    <row r="144" spans="1:4">
      <c r="A144" s="13">
        <v>30164</v>
      </c>
      <c r="B144" s="26">
        <v>0.97699999999999998</v>
      </c>
      <c r="C144" s="12">
        <v>32.950000000000003</v>
      </c>
      <c r="D144" s="12">
        <f t="shared" si="3"/>
        <v>79.848743398157637</v>
      </c>
    </row>
    <row r="145" spans="1:4">
      <c r="A145" s="13">
        <v>30195</v>
      </c>
      <c r="B145" s="26">
        <v>0.97699999999999998</v>
      </c>
      <c r="C145" s="12">
        <v>33.03</v>
      </c>
      <c r="D145" s="12">
        <f t="shared" si="3"/>
        <v>80.042609846468793</v>
      </c>
    </row>
    <row r="146" spans="1:4">
      <c r="A146" s="13">
        <v>30225</v>
      </c>
      <c r="B146" s="26">
        <v>0.98099999999999998</v>
      </c>
      <c r="C146" s="12">
        <v>33.28</v>
      </c>
      <c r="D146" s="12">
        <f t="shared" si="3"/>
        <v>80.319600733944966</v>
      </c>
    </row>
    <row r="147" spans="1:4">
      <c r="A147" s="13">
        <v>30256</v>
      </c>
      <c r="B147" s="26">
        <v>0.98</v>
      </c>
      <c r="C147" s="12">
        <v>33.090000000000003</v>
      </c>
      <c r="D147" s="12">
        <f t="shared" si="3"/>
        <v>79.942536183673468</v>
      </c>
    </row>
    <row r="148" spans="1:4">
      <c r="A148" s="13">
        <v>30286</v>
      </c>
      <c r="B148" s="26">
        <v>0.97699999999999998</v>
      </c>
      <c r="C148" s="12">
        <v>32.85</v>
      </c>
      <c r="D148" s="12">
        <f t="shared" si="3"/>
        <v>79.606410337768693</v>
      </c>
    </row>
    <row r="149" spans="1:4">
      <c r="A149" s="13">
        <v>30317</v>
      </c>
      <c r="B149" s="26">
        <v>0.97899999999999998</v>
      </c>
      <c r="C149" s="12">
        <v>31.4</v>
      </c>
      <c r="D149" s="12">
        <f t="shared" si="3"/>
        <v>75.937131358529101</v>
      </c>
    </row>
    <row r="150" spans="1:4">
      <c r="A150" s="13">
        <v>30348</v>
      </c>
      <c r="B150" s="26">
        <v>0.98</v>
      </c>
      <c r="C150" s="12">
        <v>30.76</v>
      </c>
      <c r="D150" s="12">
        <f t="shared" si="3"/>
        <v>74.313460653061227</v>
      </c>
    </row>
    <row r="151" spans="1:4">
      <c r="A151" s="13">
        <v>30376</v>
      </c>
      <c r="B151" s="26">
        <v>0.98099999999999998</v>
      </c>
      <c r="C151" s="12">
        <v>28.43</v>
      </c>
      <c r="D151" s="12">
        <f t="shared" si="3"/>
        <v>68.614370458715598</v>
      </c>
    </row>
    <row r="152" spans="1:4">
      <c r="A152" s="13">
        <v>30407</v>
      </c>
      <c r="B152" s="26">
        <v>0.98799999999999999</v>
      </c>
      <c r="C152" s="12">
        <v>27.95</v>
      </c>
      <c r="D152" s="12">
        <f t="shared" si="3"/>
        <v>66.977988157894728</v>
      </c>
    </row>
    <row r="153" spans="1:4">
      <c r="A153" s="13">
        <v>30437</v>
      </c>
      <c r="B153" s="26">
        <v>0.99199999999999999</v>
      </c>
      <c r="C153" s="12">
        <v>28.53</v>
      </c>
      <c r="D153" s="12">
        <f t="shared" si="3"/>
        <v>68.092194375000005</v>
      </c>
    </row>
    <row r="154" spans="1:4">
      <c r="A154" s="13">
        <v>30468</v>
      </c>
      <c r="B154" s="26">
        <v>0.99399999999999999</v>
      </c>
      <c r="C154" s="12">
        <v>29.23</v>
      </c>
      <c r="D154" s="12">
        <f t="shared" si="3"/>
        <v>69.622507665995983</v>
      </c>
    </row>
    <row r="155" spans="1:4">
      <c r="A155" s="13">
        <v>30498</v>
      </c>
      <c r="B155" s="26">
        <v>0.998</v>
      </c>
      <c r="C155" s="12">
        <v>28.76</v>
      </c>
      <c r="D155" s="12">
        <f t="shared" si="3"/>
        <v>68.228460360721442</v>
      </c>
    </row>
    <row r="156" spans="1:4">
      <c r="A156" s="13">
        <v>30529</v>
      </c>
      <c r="B156" s="26">
        <v>1.0009999999999999</v>
      </c>
      <c r="C156" s="12">
        <v>29.5</v>
      </c>
      <c r="D156" s="12">
        <f t="shared" si="3"/>
        <v>69.774248751248749</v>
      </c>
    </row>
    <row r="157" spans="1:4">
      <c r="A157" s="13">
        <v>30560</v>
      </c>
      <c r="B157" s="26">
        <v>1.004</v>
      </c>
      <c r="C157" s="12">
        <v>29.54</v>
      </c>
      <c r="D157" s="12">
        <f t="shared" si="3"/>
        <v>69.660086414342629</v>
      </c>
    </row>
    <row r="158" spans="1:4">
      <c r="A158" s="13">
        <v>30590</v>
      </c>
      <c r="B158" s="26">
        <v>1.008</v>
      </c>
      <c r="C158" s="12">
        <v>29.67</v>
      </c>
      <c r="D158" s="12">
        <f t="shared" si="3"/>
        <v>69.689001964285723</v>
      </c>
    </row>
    <row r="159" spans="1:4">
      <c r="A159" s="13">
        <v>30621</v>
      </c>
      <c r="B159" s="26">
        <v>1.0109999999999999</v>
      </c>
      <c r="C159" s="12">
        <v>29.09</v>
      </c>
      <c r="D159" s="12">
        <f t="shared" si="3"/>
        <v>68.123946053412467</v>
      </c>
    </row>
    <row r="160" spans="1:4">
      <c r="A160" s="13">
        <v>30651</v>
      </c>
      <c r="B160" s="26">
        <v>1.014</v>
      </c>
      <c r="C160" s="12">
        <v>29.3</v>
      </c>
      <c r="D160" s="12">
        <f t="shared" si="3"/>
        <v>68.412726035502956</v>
      </c>
    </row>
    <row r="161" spans="1:4">
      <c r="A161" s="13">
        <v>30682</v>
      </c>
      <c r="B161" s="26">
        <v>1.0209999999999999</v>
      </c>
      <c r="C161" s="12">
        <v>28.8</v>
      </c>
      <c r="D161" s="12">
        <f t="shared" si="3"/>
        <v>66.784238197845255</v>
      </c>
    </row>
    <row r="162" spans="1:4">
      <c r="A162" s="13">
        <v>30713</v>
      </c>
      <c r="B162" s="26">
        <v>1.026</v>
      </c>
      <c r="C162" s="12">
        <v>28.91</v>
      </c>
      <c r="D162" s="12">
        <f t="shared" si="3"/>
        <v>66.712614561403512</v>
      </c>
    </row>
    <row r="163" spans="1:4">
      <c r="A163" s="13">
        <v>30742</v>
      </c>
      <c r="B163" s="26">
        <v>1.0289999999999999</v>
      </c>
      <c r="C163" s="12">
        <v>28.95</v>
      </c>
      <c r="D163" s="12">
        <f t="shared" si="3"/>
        <v>66.610151895043742</v>
      </c>
    </row>
    <row r="164" spans="1:4">
      <c r="A164" s="13">
        <v>30773</v>
      </c>
      <c r="B164" s="26">
        <v>1.0329999999999999</v>
      </c>
      <c r="C164" s="12">
        <v>29.11</v>
      </c>
      <c r="D164" s="12">
        <f t="shared" si="3"/>
        <v>66.718936437560501</v>
      </c>
    </row>
    <row r="165" spans="1:4">
      <c r="A165" s="13">
        <v>30803</v>
      </c>
      <c r="B165" s="26">
        <v>1.0349999999999999</v>
      </c>
      <c r="C165" s="12">
        <v>29.26</v>
      </c>
      <c r="D165" s="12">
        <f t="shared" si="3"/>
        <v>66.933140521739134</v>
      </c>
    </row>
    <row r="166" spans="1:4">
      <c r="A166" s="13">
        <v>30834</v>
      </c>
      <c r="B166" s="26">
        <v>1.0369999999999999</v>
      </c>
      <c r="C166" s="12">
        <v>29.19</v>
      </c>
      <c r="D166" s="12">
        <f t="shared" si="3"/>
        <v>66.644232266152372</v>
      </c>
    </row>
    <row r="167" spans="1:4">
      <c r="A167" s="13">
        <v>30864</v>
      </c>
      <c r="B167" s="26">
        <v>1.0409999999999999</v>
      </c>
      <c r="C167" s="12">
        <v>29</v>
      </c>
      <c r="D167" s="12">
        <f t="shared" si="3"/>
        <v>65.956028818443798</v>
      </c>
    </row>
    <row r="168" spans="1:4">
      <c r="A168" s="13">
        <v>30895</v>
      </c>
      <c r="B168" s="26">
        <v>1.044</v>
      </c>
      <c r="C168" s="12">
        <v>28.92</v>
      </c>
      <c r="D168" s="12">
        <f t="shared" si="3"/>
        <v>65.585075172413795</v>
      </c>
    </row>
    <row r="169" spans="1:4">
      <c r="A169" s="13">
        <v>30926</v>
      </c>
      <c r="B169" s="26">
        <v>1.0469999999999999</v>
      </c>
      <c r="C169" s="12">
        <v>28.7</v>
      </c>
      <c r="D169" s="12">
        <f t="shared" si="3"/>
        <v>64.899663610315201</v>
      </c>
    </row>
    <row r="170" spans="1:4">
      <c r="A170" s="13">
        <v>30956</v>
      </c>
      <c r="B170" s="26">
        <v>1.0509999999999999</v>
      </c>
      <c r="C170" s="12">
        <v>28.79</v>
      </c>
      <c r="D170" s="12">
        <f t="shared" si="3"/>
        <v>64.855405575642251</v>
      </c>
    </row>
    <row r="171" spans="1:4">
      <c r="A171" s="13">
        <v>30987</v>
      </c>
      <c r="B171" s="26">
        <v>1.0529999999999999</v>
      </c>
      <c r="C171" s="12">
        <v>28.74</v>
      </c>
      <c r="D171" s="12">
        <f t="shared" si="3"/>
        <v>64.619802051282051</v>
      </c>
    </row>
    <row r="172" spans="1:4">
      <c r="A172" s="13">
        <v>31017</v>
      </c>
      <c r="B172" s="26">
        <v>1.0549999999999999</v>
      </c>
      <c r="C172" s="12">
        <v>28.02</v>
      </c>
      <c r="D172" s="12">
        <f t="shared" si="3"/>
        <v>62.881501308056869</v>
      </c>
    </row>
    <row r="173" spans="1:4">
      <c r="A173" s="13">
        <v>31048</v>
      </c>
      <c r="B173" s="26">
        <v>1.0569999999999999</v>
      </c>
      <c r="C173" s="12">
        <v>27.49</v>
      </c>
      <c r="D173" s="12">
        <f t="shared" si="3"/>
        <v>61.575363349101231</v>
      </c>
    </row>
    <row r="174" spans="1:4">
      <c r="A174" s="13">
        <v>31079</v>
      </c>
      <c r="B174" s="26">
        <v>1.0629999999999999</v>
      </c>
      <c r="C174" s="12">
        <v>26.99</v>
      </c>
      <c r="D174" s="12">
        <f t="shared" si="3"/>
        <v>60.114169388523045</v>
      </c>
    </row>
    <row r="175" spans="1:4">
      <c r="A175" s="13">
        <v>31107</v>
      </c>
      <c r="B175" s="26">
        <v>1.0680000000000001</v>
      </c>
      <c r="C175" s="12">
        <v>27.2</v>
      </c>
      <c r="D175" s="12">
        <f t="shared" si="3"/>
        <v>60.298274157303361</v>
      </c>
    </row>
    <row r="176" spans="1:4">
      <c r="A176" s="13">
        <v>31138</v>
      </c>
      <c r="B176" s="26">
        <v>1.07</v>
      </c>
      <c r="C176" s="12">
        <v>27.59</v>
      </c>
      <c r="D176" s="12">
        <f t="shared" si="3"/>
        <v>61.048521925233636</v>
      </c>
    </row>
    <row r="177" spans="1:4">
      <c r="A177" s="13">
        <v>31168</v>
      </c>
      <c r="B177" s="26">
        <v>1.0720000000000001</v>
      </c>
      <c r="C177" s="12">
        <v>27.6</v>
      </c>
      <c r="D177" s="12">
        <f t="shared" si="3"/>
        <v>60.956711194029843</v>
      </c>
    </row>
    <row r="178" spans="1:4">
      <c r="A178" s="13">
        <v>31199</v>
      </c>
      <c r="B178" s="26">
        <v>1.075</v>
      </c>
      <c r="C178" s="12">
        <v>27.25</v>
      </c>
      <c r="D178" s="12">
        <f t="shared" si="3"/>
        <v>60.01575488372093</v>
      </c>
    </row>
    <row r="179" spans="1:4">
      <c r="A179" s="13">
        <v>31229</v>
      </c>
      <c r="B179" s="26">
        <v>1.077</v>
      </c>
      <c r="C179" s="12">
        <v>26.57</v>
      </c>
      <c r="D179" s="12">
        <f t="shared" si="3"/>
        <v>58.409445292479113</v>
      </c>
    </row>
    <row r="180" spans="1:4">
      <c r="A180" s="13">
        <v>31260</v>
      </c>
      <c r="B180" s="26">
        <v>1.079</v>
      </c>
      <c r="C180" s="12">
        <v>26.61</v>
      </c>
      <c r="D180" s="12">
        <f t="shared" si="3"/>
        <v>58.388949341983313</v>
      </c>
    </row>
    <row r="181" spans="1:4">
      <c r="A181" s="13">
        <v>31291</v>
      </c>
      <c r="B181" s="26">
        <v>1.081</v>
      </c>
      <c r="C181" s="12">
        <v>26.56</v>
      </c>
      <c r="D181" s="12">
        <f t="shared" si="3"/>
        <v>58.171412247918596</v>
      </c>
    </row>
    <row r="182" spans="1:4">
      <c r="A182" s="13">
        <v>31321</v>
      </c>
      <c r="B182" s="26">
        <v>1.085</v>
      </c>
      <c r="C182" s="12">
        <v>26.79</v>
      </c>
      <c r="D182" s="12">
        <f t="shared" si="3"/>
        <v>58.458841714285711</v>
      </c>
    </row>
    <row r="183" spans="1:4">
      <c r="A183" s="13">
        <v>31352</v>
      </c>
      <c r="B183" s="26">
        <v>1.0900000000000001</v>
      </c>
      <c r="C183" s="12">
        <v>27.12</v>
      </c>
      <c r="D183" s="12">
        <f t="shared" si="3"/>
        <v>58.907476403669726</v>
      </c>
    </row>
    <row r="184" spans="1:4">
      <c r="A184" s="13">
        <v>31382</v>
      </c>
      <c r="B184" s="26">
        <v>1.095</v>
      </c>
      <c r="C184" s="12">
        <v>26.21</v>
      </c>
      <c r="D184" s="12">
        <f t="shared" si="3"/>
        <v>56.670902958904115</v>
      </c>
    </row>
    <row r="185" spans="1:4">
      <c r="A185" s="13">
        <v>31413</v>
      </c>
      <c r="B185" s="26">
        <v>1.099</v>
      </c>
      <c r="C185" s="12">
        <v>24.93</v>
      </c>
      <c r="D185" s="12">
        <f t="shared" si="3"/>
        <v>53.707114121929031</v>
      </c>
    </row>
    <row r="186" spans="1:4">
      <c r="A186" s="13">
        <v>31444</v>
      </c>
      <c r="B186" s="26">
        <v>1.097</v>
      </c>
      <c r="C186" s="12">
        <v>18.11</v>
      </c>
      <c r="D186" s="12">
        <f t="shared" si="3"/>
        <v>39.085804320875113</v>
      </c>
    </row>
    <row r="187" spans="1:4">
      <c r="A187" s="13">
        <v>31472</v>
      </c>
      <c r="B187" s="26">
        <v>1.091</v>
      </c>
      <c r="C187" s="12">
        <v>14.22</v>
      </c>
      <c r="D187" s="12">
        <f t="shared" si="3"/>
        <v>30.859016205316223</v>
      </c>
    </row>
    <row r="188" spans="1:4">
      <c r="A188" s="13">
        <v>31503</v>
      </c>
      <c r="B188" s="26">
        <v>1.087</v>
      </c>
      <c r="C188" s="12">
        <v>13.15</v>
      </c>
      <c r="D188" s="12">
        <f t="shared" si="3"/>
        <v>28.642006531738733</v>
      </c>
    </row>
    <row r="189" spans="1:4">
      <c r="A189" s="13">
        <v>31533</v>
      </c>
      <c r="B189" s="26">
        <v>1.0900000000000001</v>
      </c>
      <c r="C189" s="12">
        <v>13.17</v>
      </c>
      <c r="D189" s="12">
        <f t="shared" si="3"/>
        <v>28.606617412844034</v>
      </c>
    </row>
    <row r="190" spans="1:4">
      <c r="A190" s="13">
        <v>31564</v>
      </c>
      <c r="B190" s="26">
        <v>1.0940000000000001</v>
      </c>
      <c r="C190" s="12">
        <v>12.25</v>
      </c>
      <c r="D190" s="12">
        <f t="shared" si="3"/>
        <v>26.51099314442413</v>
      </c>
    </row>
    <row r="191" spans="1:4">
      <c r="A191" s="13">
        <v>31594</v>
      </c>
      <c r="B191" s="26">
        <v>1.095</v>
      </c>
      <c r="C191" s="12">
        <v>10.91</v>
      </c>
      <c r="D191" s="12">
        <f t="shared" si="3"/>
        <v>23.589452547945207</v>
      </c>
    </row>
    <row r="192" spans="1:4">
      <c r="A192" s="13">
        <v>31625</v>
      </c>
      <c r="B192" s="26">
        <v>1.0960000000000001</v>
      </c>
      <c r="C192" s="12">
        <v>11.87</v>
      </c>
      <c r="D192" s="12">
        <f t="shared" si="3"/>
        <v>25.641734288321164</v>
      </c>
    </row>
    <row r="193" spans="1:4">
      <c r="A193" s="13">
        <v>31656</v>
      </c>
      <c r="B193" s="26">
        <v>1.1000000000000001</v>
      </c>
      <c r="C193" s="12">
        <v>12.85</v>
      </c>
      <c r="D193" s="12">
        <f t="shared" si="3"/>
        <v>27.657802636363634</v>
      </c>
    </row>
    <row r="194" spans="1:4">
      <c r="A194" s="13">
        <v>31686</v>
      </c>
      <c r="B194" s="26">
        <v>1.1020000000000001</v>
      </c>
      <c r="C194" s="12">
        <v>12.78</v>
      </c>
      <c r="D194" s="12">
        <f t="shared" si="3"/>
        <v>27.45721535390199</v>
      </c>
    </row>
    <row r="195" spans="1:4">
      <c r="A195" s="13">
        <v>31717</v>
      </c>
      <c r="B195" s="26">
        <v>1.1040000000000001</v>
      </c>
      <c r="C195" s="12">
        <v>13.46</v>
      </c>
      <c r="D195" s="12">
        <f t="shared" si="3"/>
        <v>28.865774673913045</v>
      </c>
    </row>
    <row r="196" spans="1:4">
      <c r="A196" s="13">
        <v>31747</v>
      </c>
      <c r="B196" s="26">
        <v>1.1080000000000001</v>
      </c>
      <c r="C196" s="12">
        <v>14.17</v>
      </c>
      <c r="D196" s="12">
        <f t="shared" si="3"/>
        <v>30.278706660649817</v>
      </c>
    </row>
    <row r="197" spans="1:4">
      <c r="A197" s="13">
        <v>31778</v>
      </c>
      <c r="B197" s="26">
        <v>1.1140000000000001</v>
      </c>
      <c r="C197" s="12">
        <v>16.45</v>
      </c>
      <c r="D197" s="12">
        <f t="shared" si="3"/>
        <v>34.961329712746853</v>
      </c>
    </row>
    <row r="198" spans="1:4">
      <c r="A198" s="13">
        <v>31809</v>
      </c>
      <c r="B198" s="26">
        <v>1.1180000000000001</v>
      </c>
      <c r="C198" s="12">
        <v>16.98</v>
      </c>
      <c r="D198" s="12">
        <f t="shared" si="3"/>
        <v>35.958628014311266</v>
      </c>
    </row>
    <row r="199" spans="1:4">
      <c r="A199" s="13">
        <v>31837</v>
      </c>
      <c r="B199" s="26">
        <v>1.1220000000000001</v>
      </c>
      <c r="C199" s="12">
        <v>17.260000000000002</v>
      </c>
      <c r="D199" s="12">
        <f t="shared" si="3"/>
        <v>36.421276684491978</v>
      </c>
    </row>
    <row r="200" spans="1:4">
      <c r="A200" s="13">
        <v>31868</v>
      </c>
      <c r="B200" s="26">
        <v>1.127</v>
      </c>
      <c r="C200" s="12">
        <v>17.89</v>
      </c>
      <c r="D200" s="12">
        <f t="shared" si="3"/>
        <v>37.583191357586514</v>
      </c>
    </row>
    <row r="201" spans="1:4">
      <c r="A201" s="13">
        <v>31898</v>
      </c>
      <c r="B201" s="26">
        <v>1.1299999999999999</v>
      </c>
      <c r="C201" s="12">
        <v>18.25</v>
      </c>
      <c r="D201" s="12">
        <f t="shared" si="3"/>
        <v>38.237690707964603</v>
      </c>
    </row>
    <row r="202" spans="1:4">
      <c r="A202" s="13">
        <v>31929</v>
      </c>
      <c r="B202" s="26">
        <v>1.135</v>
      </c>
      <c r="C202" s="12">
        <v>18.71</v>
      </c>
      <c r="D202" s="12">
        <f t="shared" si="3"/>
        <v>39.028796246696039</v>
      </c>
    </row>
    <row r="203" spans="1:4">
      <c r="A203" s="13">
        <v>31959</v>
      </c>
      <c r="B203" s="26">
        <v>1.1379999999999999</v>
      </c>
      <c r="C203" s="12">
        <v>19.260000000000002</v>
      </c>
      <c r="D203" s="12">
        <f t="shared" si="3"/>
        <v>40.070176133567664</v>
      </c>
    </row>
    <row r="204" spans="1:4">
      <c r="A204" s="13">
        <v>31990</v>
      </c>
      <c r="B204" s="26">
        <v>1.143</v>
      </c>
      <c r="C204" s="12">
        <v>19.32</v>
      </c>
      <c r="D204" s="12">
        <f t="shared" si="3"/>
        <v>40.01917417322835</v>
      </c>
    </row>
    <row r="205" spans="1:4">
      <c r="A205" s="13">
        <v>32021</v>
      </c>
      <c r="B205" s="26">
        <v>1.147</v>
      </c>
      <c r="C205" s="12">
        <v>18.57</v>
      </c>
      <c r="D205" s="12">
        <f t="shared" ref="D205:D268" si="4">C205*$B$557/B205</f>
        <v>38.331491351351346</v>
      </c>
    </row>
    <row r="206" spans="1:4">
      <c r="A206" s="13">
        <v>32051</v>
      </c>
      <c r="B206" s="26">
        <v>1.1499999999999999</v>
      </c>
      <c r="C206" s="12">
        <v>18.53</v>
      </c>
      <c r="D206" s="12">
        <f t="shared" si="4"/>
        <v>38.149145060869571</v>
      </c>
    </row>
    <row r="207" spans="1:4">
      <c r="A207" s="13">
        <v>32082</v>
      </c>
      <c r="B207" s="26">
        <v>1.1539999999999999</v>
      </c>
      <c r="C207" s="12">
        <v>18.14</v>
      </c>
      <c r="D207" s="12">
        <f t="shared" si="4"/>
        <v>37.21677223570191</v>
      </c>
    </row>
    <row r="208" spans="1:4">
      <c r="A208" s="13">
        <v>32112</v>
      </c>
      <c r="B208" s="26">
        <v>1.1559999999999999</v>
      </c>
      <c r="C208" s="12">
        <v>17.2</v>
      </c>
      <c r="D208" s="12">
        <f t="shared" si="4"/>
        <v>35.227177162629758</v>
      </c>
    </row>
    <row r="209" spans="1:4">
      <c r="A209" s="13">
        <v>32143</v>
      </c>
      <c r="B209" s="26">
        <v>1.1599999999999999</v>
      </c>
      <c r="C209" s="12">
        <v>15.45</v>
      </c>
      <c r="D209" s="12">
        <f t="shared" si="4"/>
        <v>31.533902844827583</v>
      </c>
    </row>
    <row r="210" spans="1:4">
      <c r="A210" s="13">
        <v>32174</v>
      </c>
      <c r="B210" s="26">
        <v>1.1619999999999999</v>
      </c>
      <c r="C210" s="12">
        <v>15.43</v>
      </c>
      <c r="D210" s="12">
        <f t="shared" si="4"/>
        <v>31.438877297762481</v>
      </c>
    </row>
    <row r="211" spans="1:4">
      <c r="A211" s="13">
        <v>32203</v>
      </c>
      <c r="B211" s="26">
        <v>1.165</v>
      </c>
      <c r="C211" s="12">
        <v>14.73</v>
      </c>
      <c r="D211" s="12">
        <f t="shared" si="4"/>
        <v>29.935330145922748</v>
      </c>
    </row>
    <row r="212" spans="1:4">
      <c r="A212" s="13">
        <v>32234</v>
      </c>
      <c r="B212" s="26">
        <v>1.1719999999999999</v>
      </c>
      <c r="C212" s="12">
        <v>15.62</v>
      </c>
      <c r="D212" s="12">
        <f t="shared" si="4"/>
        <v>31.554452457337884</v>
      </c>
    </row>
    <row r="213" spans="1:4">
      <c r="A213" s="13">
        <v>32264</v>
      </c>
      <c r="B213" s="26">
        <v>1.175</v>
      </c>
      <c r="C213" s="12">
        <v>15.93</v>
      </c>
      <c r="D213" s="12">
        <f t="shared" si="4"/>
        <v>32.098529719148935</v>
      </c>
    </row>
    <row r="214" spans="1:4">
      <c r="A214" s="13">
        <v>32295</v>
      </c>
      <c r="B214" s="26">
        <v>1.18</v>
      </c>
      <c r="C214" s="12">
        <v>15.5</v>
      </c>
      <c r="D214" s="12">
        <f t="shared" si="4"/>
        <v>31.099751694915255</v>
      </c>
    </row>
    <row r="215" spans="1:4">
      <c r="A215" s="13">
        <v>32325</v>
      </c>
      <c r="B215" s="26">
        <v>1.1850000000000001</v>
      </c>
      <c r="C215" s="12">
        <v>14.81</v>
      </c>
      <c r="D215" s="12">
        <f t="shared" si="4"/>
        <v>29.589930075949365</v>
      </c>
    </row>
    <row r="216" spans="1:4">
      <c r="A216" s="13">
        <v>32356</v>
      </c>
      <c r="B216" s="26">
        <v>1.19</v>
      </c>
      <c r="C216" s="12">
        <v>14.32</v>
      </c>
      <c r="D216" s="12">
        <f t="shared" si="4"/>
        <v>28.490710991596636</v>
      </c>
    </row>
    <row r="217" spans="1:4">
      <c r="A217" s="13">
        <v>32387</v>
      </c>
      <c r="B217" s="26">
        <v>1.1950000000000001</v>
      </c>
      <c r="C217" s="12">
        <v>13.84</v>
      </c>
      <c r="D217" s="12">
        <f t="shared" si="4"/>
        <v>27.420502895397487</v>
      </c>
    </row>
    <row r="218" spans="1:4">
      <c r="A218" s="13">
        <v>32417</v>
      </c>
      <c r="B218" s="26">
        <v>1.1990000000000001</v>
      </c>
      <c r="C218" s="12">
        <v>13.05</v>
      </c>
      <c r="D218" s="12">
        <f t="shared" si="4"/>
        <v>25.769058965804835</v>
      </c>
    </row>
    <row r="219" spans="1:4">
      <c r="A219" s="13">
        <v>32448</v>
      </c>
      <c r="B219" s="26">
        <v>1.2030000000000001</v>
      </c>
      <c r="C219" s="12">
        <v>12.66</v>
      </c>
      <c r="D219" s="12">
        <f t="shared" si="4"/>
        <v>24.915827132169575</v>
      </c>
    </row>
    <row r="220" spans="1:4">
      <c r="A220" s="13">
        <v>32478</v>
      </c>
      <c r="B220" s="26">
        <v>1.2070000000000001</v>
      </c>
      <c r="C220" s="12">
        <v>14.11</v>
      </c>
      <c r="D220" s="12">
        <f t="shared" si="4"/>
        <v>27.677507323943662</v>
      </c>
    </row>
    <row r="221" spans="1:4">
      <c r="A221" s="13">
        <v>32509</v>
      </c>
      <c r="B221" s="26">
        <v>1.212</v>
      </c>
      <c r="C221" s="12">
        <v>16.04</v>
      </c>
      <c r="D221" s="12">
        <f t="shared" si="4"/>
        <v>31.333504752475243</v>
      </c>
    </row>
    <row r="222" spans="1:4">
      <c r="A222" s="13">
        <v>32540</v>
      </c>
      <c r="B222" s="26">
        <v>1.216</v>
      </c>
      <c r="C222" s="12">
        <v>16.61</v>
      </c>
      <c r="D222" s="12">
        <f t="shared" si="4"/>
        <v>32.340243700657894</v>
      </c>
    </row>
    <row r="223" spans="1:4">
      <c r="A223" s="13">
        <v>32568</v>
      </c>
      <c r="B223" s="26">
        <v>1.222</v>
      </c>
      <c r="C223" s="12">
        <v>17.77</v>
      </c>
      <c r="D223" s="12">
        <f t="shared" si="4"/>
        <v>34.428924206219314</v>
      </c>
    </row>
    <row r="224" spans="1:4">
      <c r="A224" s="13">
        <v>32599</v>
      </c>
      <c r="B224" s="26">
        <v>1.2310000000000001</v>
      </c>
      <c r="C224" s="12">
        <v>19.59</v>
      </c>
      <c r="D224" s="12">
        <f t="shared" si="4"/>
        <v>37.677633192526393</v>
      </c>
    </row>
    <row r="225" spans="1:4">
      <c r="A225" s="13">
        <v>32629</v>
      </c>
      <c r="B225" s="26">
        <v>1.2370000000000001</v>
      </c>
      <c r="C225" s="12">
        <v>19.05</v>
      </c>
      <c r="D225" s="12">
        <f t="shared" si="4"/>
        <v>36.461330396119642</v>
      </c>
    </row>
    <row r="226" spans="1:4">
      <c r="A226" s="13">
        <v>32660</v>
      </c>
      <c r="B226" s="26">
        <v>1.2410000000000001</v>
      </c>
      <c r="C226" s="12">
        <v>18.27</v>
      </c>
      <c r="D226" s="12">
        <f t="shared" si="4"/>
        <v>34.855715052377114</v>
      </c>
    </row>
    <row r="227" spans="1:4">
      <c r="A227" s="13">
        <v>32690</v>
      </c>
      <c r="B227" s="26">
        <v>1.2450000000000001</v>
      </c>
      <c r="C227" s="12">
        <v>17.989999999999998</v>
      </c>
      <c r="D227" s="12">
        <f t="shared" si="4"/>
        <v>34.211257879518065</v>
      </c>
    </row>
    <row r="228" spans="1:4">
      <c r="A228" s="13">
        <v>32721</v>
      </c>
      <c r="B228" s="26">
        <v>1.2450000000000001</v>
      </c>
      <c r="C228" s="12">
        <v>17.23</v>
      </c>
      <c r="D228" s="12">
        <f t="shared" si="4"/>
        <v>32.765979614457834</v>
      </c>
    </row>
    <row r="229" spans="1:4">
      <c r="A229" s="13">
        <v>32752</v>
      </c>
      <c r="B229" s="26">
        <v>1.248</v>
      </c>
      <c r="C229" s="12">
        <v>17.62</v>
      </c>
      <c r="D229" s="12">
        <f t="shared" si="4"/>
        <v>33.427088365384613</v>
      </c>
    </row>
    <row r="230" spans="1:4">
      <c r="A230" s="13">
        <v>32782</v>
      </c>
      <c r="B230" s="26">
        <v>1.254</v>
      </c>
      <c r="C230" s="12">
        <v>18.29</v>
      </c>
      <c r="D230" s="12">
        <f t="shared" si="4"/>
        <v>34.53213258373205</v>
      </c>
    </row>
    <row r="231" spans="1:4">
      <c r="A231" s="13">
        <v>32813</v>
      </c>
      <c r="B231" s="26">
        <v>1.2589999999999999</v>
      </c>
      <c r="C231" s="12">
        <v>18.32</v>
      </c>
      <c r="D231" s="12">
        <f t="shared" si="4"/>
        <v>34.451407529785548</v>
      </c>
    </row>
    <row r="232" spans="1:4">
      <c r="A232" s="13">
        <v>32843</v>
      </c>
      <c r="B232" s="26">
        <v>1.2629999999999999</v>
      </c>
      <c r="C232" s="12">
        <v>20.05</v>
      </c>
      <c r="D232" s="12">
        <f t="shared" si="4"/>
        <v>37.585320427553448</v>
      </c>
    </row>
    <row r="233" spans="1:4">
      <c r="A233" s="13">
        <v>32874</v>
      </c>
      <c r="B233" s="26">
        <v>1.2749999999999999</v>
      </c>
      <c r="C233" s="12">
        <v>20.51</v>
      </c>
      <c r="D233" s="12">
        <f t="shared" si="4"/>
        <v>38.085767011764709</v>
      </c>
    </row>
    <row r="234" spans="1:4">
      <c r="A234" s="13">
        <v>32905</v>
      </c>
      <c r="B234" s="26">
        <v>1.28</v>
      </c>
      <c r="C234" s="12">
        <v>19.78</v>
      </c>
      <c r="D234" s="12">
        <f t="shared" si="4"/>
        <v>36.586726031250002</v>
      </c>
    </row>
    <row r="235" spans="1:4">
      <c r="A235" s="13">
        <v>32933</v>
      </c>
      <c r="B235" s="26">
        <v>1.286</v>
      </c>
      <c r="C235" s="12">
        <v>18.940000000000001</v>
      </c>
      <c r="D235" s="12">
        <f t="shared" si="4"/>
        <v>34.869541493001556</v>
      </c>
    </row>
    <row r="236" spans="1:4">
      <c r="A236" s="13">
        <v>32964</v>
      </c>
      <c r="B236" s="26">
        <v>1.2889999999999999</v>
      </c>
      <c r="C236" s="12">
        <v>16.66</v>
      </c>
      <c r="D236" s="12">
        <f t="shared" si="4"/>
        <v>30.600555500387898</v>
      </c>
    </row>
    <row r="237" spans="1:4">
      <c r="A237" s="13">
        <v>32994</v>
      </c>
      <c r="B237" s="26">
        <v>1.2909999999999999</v>
      </c>
      <c r="C237" s="12">
        <v>16.07</v>
      </c>
      <c r="D237" s="12">
        <f t="shared" si="4"/>
        <v>29.471135228505037</v>
      </c>
    </row>
    <row r="238" spans="1:4">
      <c r="A238" s="13">
        <v>33025</v>
      </c>
      <c r="B238" s="26">
        <v>1.2989999999999999</v>
      </c>
      <c r="C238" s="12">
        <v>15.15</v>
      </c>
      <c r="D238" s="12">
        <f t="shared" si="4"/>
        <v>27.6128168591224</v>
      </c>
    </row>
    <row r="239" spans="1:4">
      <c r="A239" s="13">
        <v>33055</v>
      </c>
      <c r="B239" s="26">
        <v>1.3049999999999999</v>
      </c>
      <c r="C239" s="12">
        <v>16.54</v>
      </c>
      <c r="D239" s="12">
        <f t="shared" si="4"/>
        <v>30.007666482758623</v>
      </c>
    </row>
    <row r="240" spans="1:4">
      <c r="A240" s="13">
        <v>33086</v>
      </c>
      <c r="B240" s="26">
        <v>1.3160000000000001</v>
      </c>
      <c r="C240" s="12">
        <v>24.26</v>
      </c>
      <c r="D240" s="12">
        <f t="shared" si="4"/>
        <v>43.645767811550158</v>
      </c>
    </row>
    <row r="241" spans="1:4">
      <c r="A241" s="13">
        <v>33117</v>
      </c>
      <c r="B241" s="26">
        <v>1.325</v>
      </c>
      <c r="C241" s="12">
        <v>29.88</v>
      </c>
      <c r="D241" s="12">
        <f t="shared" si="4"/>
        <v>53.391478279245284</v>
      </c>
    </row>
    <row r="242" spans="1:4">
      <c r="A242" s="13">
        <v>33147</v>
      </c>
      <c r="B242" s="26">
        <v>1.3340000000000001</v>
      </c>
      <c r="C242" s="12">
        <v>32.880000000000003</v>
      </c>
      <c r="D242" s="12">
        <f t="shared" si="4"/>
        <v>58.35569019490255</v>
      </c>
    </row>
    <row r="243" spans="1:4">
      <c r="A243" s="13">
        <v>33178</v>
      </c>
      <c r="B243" s="26">
        <v>1.337</v>
      </c>
      <c r="C243" s="12">
        <v>30.19</v>
      </c>
      <c r="D243" s="12">
        <f t="shared" si="4"/>
        <v>53.461228765893793</v>
      </c>
    </row>
    <row r="244" spans="1:4">
      <c r="A244" s="13">
        <v>33208</v>
      </c>
      <c r="B244" s="26">
        <v>1.3420000000000001</v>
      </c>
      <c r="C244" s="12">
        <v>25.56</v>
      </c>
      <c r="D244" s="12">
        <f t="shared" si="4"/>
        <v>45.093668137108786</v>
      </c>
    </row>
    <row r="245" spans="1:4">
      <c r="A245" s="13">
        <v>33239</v>
      </c>
      <c r="B245" s="26">
        <v>1.347</v>
      </c>
      <c r="C245" s="12">
        <v>22.3</v>
      </c>
      <c r="D245" s="12">
        <f t="shared" si="4"/>
        <v>39.196248106904235</v>
      </c>
    </row>
    <row r="246" spans="1:4">
      <c r="A246" s="13">
        <v>33270</v>
      </c>
      <c r="B246" s="26">
        <v>1.3480000000000001</v>
      </c>
      <c r="C246" s="12">
        <v>18.3</v>
      </c>
      <c r="D246" s="12">
        <f t="shared" si="4"/>
        <v>32.141669287833821</v>
      </c>
    </row>
    <row r="247" spans="1:4">
      <c r="A247" s="13">
        <v>33298</v>
      </c>
      <c r="B247" s="26">
        <v>1.3480000000000001</v>
      </c>
      <c r="C247" s="12">
        <v>17.579999999999998</v>
      </c>
      <c r="D247" s="12">
        <f t="shared" si="4"/>
        <v>30.877079020771511</v>
      </c>
    </row>
    <row r="248" spans="1:4">
      <c r="A248" s="13">
        <v>33329</v>
      </c>
      <c r="B248" s="26">
        <v>1.351</v>
      </c>
      <c r="C248" s="12">
        <v>18.32</v>
      </c>
      <c r="D248" s="12">
        <f t="shared" si="4"/>
        <v>32.105345729089564</v>
      </c>
    </row>
    <row r="249" spans="1:4">
      <c r="A249" s="13">
        <v>33359</v>
      </c>
      <c r="B249" s="26">
        <v>1.3560000000000001</v>
      </c>
      <c r="C249" s="12">
        <v>18.36</v>
      </c>
      <c r="D249" s="12">
        <f t="shared" si="4"/>
        <v>32.056803716814159</v>
      </c>
    </row>
    <row r="250" spans="1:4">
      <c r="A250" s="13">
        <v>33390</v>
      </c>
      <c r="B250" s="26">
        <v>1.36</v>
      </c>
      <c r="C250" s="12">
        <v>17.78</v>
      </c>
      <c r="D250" s="12">
        <f t="shared" si="4"/>
        <v>30.952809794117645</v>
      </c>
    </row>
    <row r="251" spans="1:4">
      <c r="A251" s="13">
        <v>33420</v>
      </c>
      <c r="B251" s="26">
        <v>1.3620000000000001</v>
      </c>
      <c r="C251" s="12">
        <v>18.14</v>
      </c>
      <c r="D251" s="12">
        <f t="shared" si="4"/>
        <v>31.533153568281936</v>
      </c>
    </row>
    <row r="252" spans="1:4">
      <c r="A252" s="13">
        <v>33451</v>
      </c>
      <c r="B252" s="26">
        <v>1.3660000000000001</v>
      </c>
      <c r="C252" s="12">
        <v>18.71</v>
      </c>
      <c r="D252" s="12">
        <f t="shared" si="4"/>
        <v>32.428758228404099</v>
      </c>
    </row>
    <row r="253" spans="1:4">
      <c r="A253" s="13">
        <v>33482</v>
      </c>
      <c r="B253" s="26">
        <v>1.37</v>
      </c>
      <c r="C253" s="12">
        <v>19</v>
      </c>
      <c r="D253" s="12">
        <f t="shared" si="4"/>
        <v>32.835245255474447</v>
      </c>
    </row>
    <row r="254" spans="1:4">
      <c r="A254" s="13">
        <v>33512</v>
      </c>
      <c r="B254" s="26">
        <v>1.3720000000000001</v>
      </c>
      <c r="C254" s="12">
        <v>19.86</v>
      </c>
      <c r="D254" s="12">
        <f t="shared" si="4"/>
        <v>34.271440845481045</v>
      </c>
    </row>
    <row r="255" spans="1:4">
      <c r="A255" s="13">
        <v>33543</v>
      </c>
      <c r="B255" s="26">
        <v>1.3779999999999999</v>
      </c>
      <c r="C255" s="12">
        <v>19.350000000000001</v>
      </c>
      <c r="D255" s="12">
        <f t="shared" si="4"/>
        <v>33.245967997097246</v>
      </c>
    </row>
    <row r="256" spans="1:4">
      <c r="A256" s="13">
        <v>33573</v>
      </c>
      <c r="B256" s="26">
        <v>1.3819999999999999</v>
      </c>
      <c r="C256" s="12">
        <v>17.170000000000002</v>
      </c>
      <c r="D256" s="12">
        <f t="shared" si="4"/>
        <v>29.415042677279313</v>
      </c>
    </row>
    <row r="257" spans="1:4">
      <c r="A257" s="13">
        <v>33604</v>
      </c>
      <c r="B257" s="26">
        <v>1.383</v>
      </c>
      <c r="C257" s="12">
        <v>16.100000000000001</v>
      </c>
      <c r="D257" s="12">
        <f t="shared" si="4"/>
        <v>27.562012581344906</v>
      </c>
    </row>
    <row r="258" spans="1:4">
      <c r="A258" s="13">
        <v>33635</v>
      </c>
      <c r="B258" s="26">
        <v>1.3859999999999999</v>
      </c>
      <c r="C258" s="12">
        <v>16</v>
      </c>
      <c r="D258" s="12">
        <f t="shared" si="4"/>
        <v>27.331532467532469</v>
      </c>
    </row>
    <row r="259" spans="1:4">
      <c r="A259" s="13">
        <v>33664</v>
      </c>
      <c r="B259" s="26">
        <v>1.391</v>
      </c>
      <c r="C259" s="12">
        <v>16.36</v>
      </c>
      <c r="D259" s="12">
        <f t="shared" si="4"/>
        <v>27.846037268152408</v>
      </c>
    </row>
    <row r="260" spans="1:4">
      <c r="A260" s="13">
        <v>33695</v>
      </c>
      <c r="B260" s="26">
        <v>1.3939999999999999</v>
      </c>
      <c r="C260" s="12">
        <v>17.37</v>
      </c>
      <c r="D260" s="12">
        <f t="shared" si="4"/>
        <v>29.501512037302728</v>
      </c>
    </row>
    <row r="261" spans="1:4">
      <c r="A261" s="13">
        <v>33725</v>
      </c>
      <c r="B261" s="26">
        <v>1.397</v>
      </c>
      <c r="C261" s="12">
        <v>18.79</v>
      </c>
      <c r="D261" s="12">
        <f t="shared" si="4"/>
        <v>31.844732469577664</v>
      </c>
    </row>
    <row r="262" spans="1:4">
      <c r="A262" s="13">
        <v>33756</v>
      </c>
      <c r="B262" s="26">
        <v>1.401</v>
      </c>
      <c r="C262" s="12">
        <v>19.829999999999998</v>
      </c>
      <c r="D262" s="12">
        <f t="shared" si="4"/>
        <v>33.511341199143466</v>
      </c>
    </row>
    <row r="263" spans="1:4">
      <c r="A263" s="13">
        <v>33786</v>
      </c>
      <c r="B263" s="26">
        <v>1.405</v>
      </c>
      <c r="C263" s="12">
        <v>19.739999999999998</v>
      </c>
      <c r="D263" s="12">
        <f t="shared" si="4"/>
        <v>33.264274419928824</v>
      </c>
    </row>
    <row r="264" spans="1:4">
      <c r="A264" s="13">
        <v>33817</v>
      </c>
      <c r="B264" s="26">
        <v>1.4079999999999999</v>
      </c>
      <c r="C264" s="12">
        <v>19.25</v>
      </c>
      <c r="D264" s="12">
        <f t="shared" si="4"/>
        <v>32.369449218749999</v>
      </c>
    </row>
    <row r="265" spans="1:4">
      <c r="A265" s="13">
        <v>33848</v>
      </c>
      <c r="B265" s="26">
        <v>1.411</v>
      </c>
      <c r="C265" s="12">
        <v>19.260000000000002</v>
      </c>
      <c r="D265" s="12">
        <f t="shared" si="4"/>
        <v>32.317406406803684</v>
      </c>
    </row>
    <row r="266" spans="1:4">
      <c r="A266" s="13">
        <v>33878</v>
      </c>
      <c r="B266" s="26">
        <v>1.417</v>
      </c>
      <c r="C266" s="12">
        <v>19.34</v>
      </c>
      <c r="D266" s="12">
        <f t="shared" si="4"/>
        <v>32.314232858151023</v>
      </c>
    </row>
    <row r="267" spans="1:4">
      <c r="A267" s="13">
        <v>33909</v>
      </c>
      <c r="B267" s="26">
        <v>1.421</v>
      </c>
      <c r="C267" s="12">
        <v>18.399999999999999</v>
      </c>
      <c r="D267" s="12">
        <f t="shared" si="4"/>
        <v>30.657093314567202</v>
      </c>
    </row>
    <row r="268" spans="1:4">
      <c r="A268" s="13">
        <v>33939</v>
      </c>
      <c r="B268" s="26">
        <v>1.423</v>
      </c>
      <c r="C268" s="12">
        <v>16.940000000000001</v>
      </c>
      <c r="D268" s="12">
        <f t="shared" si="4"/>
        <v>28.184850569219957</v>
      </c>
    </row>
    <row r="269" spans="1:4">
      <c r="A269" s="13">
        <v>33970</v>
      </c>
      <c r="B269" s="26">
        <v>1.4279999999999999</v>
      </c>
      <c r="C269" s="12">
        <v>16.8</v>
      </c>
      <c r="D269" s="12">
        <f t="shared" ref="D269:D332" si="5">C269*$B$557/B269</f>
        <v>27.854047058823532</v>
      </c>
    </row>
    <row r="270" spans="1:4">
      <c r="A270" s="13">
        <v>34001</v>
      </c>
      <c r="B270" s="26">
        <v>1.431</v>
      </c>
      <c r="C270" s="12">
        <v>17.41</v>
      </c>
      <c r="D270" s="12">
        <f t="shared" si="5"/>
        <v>28.804899748427673</v>
      </c>
    </row>
    <row r="271" spans="1:4">
      <c r="A271" s="13">
        <v>34029</v>
      </c>
      <c r="B271" s="26">
        <v>1.4330000000000001</v>
      </c>
      <c r="C271" s="12">
        <v>17.82</v>
      </c>
      <c r="D271" s="12">
        <f t="shared" si="5"/>
        <v>29.4420970551291</v>
      </c>
    </row>
    <row r="272" spans="1:4">
      <c r="A272" s="13">
        <v>34060</v>
      </c>
      <c r="B272" s="26">
        <v>1.4379999999999999</v>
      </c>
      <c r="C272" s="12">
        <v>18.350000000000001</v>
      </c>
      <c r="D272" s="12">
        <f t="shared" si="5"/>
        <v>30.212343463143259</v>
      </c>
    </row>
    <row r="273" spans="1:4">
      <c r="A273" s="13">
        <v>34090</v>
      </c>
      <c r="B273" s="26">
        <v>1.4419999999999999</v>
      </c>
      <c r="C273" s="12">
        <v>17.89</v>
      </c>
      <c r="D273" s="12">
        <f t="shared" si="5"/>
        <v>29.373270915395285</v>
      </c>
    </row>
    <row r="274" spans="1:4">
      <c r="A274" s="13">
        <v>34121</v>
      </c>
      <c r="B274" s="26">
        <v>1.4430000000000001</v>
      </c>
      <c r="C274" s="12">
        <v>16.8</v>
      </c>
      <c r="D274" s="12">
        <f t="shared" si="5"/>
        <v>27.564503950103951</v>
      </c>
    </row>
    <row r="275" spans="1:4">
      <c r="A275" s="13">
        <v>34151</v>
      </c>
      <c r="B275" s="26">
        <v>1.4450000000000001</v>
      </c>
      <c r="C275" s="12">
        <v>15.81</v>
      </c>
      <c r="D275" s="12">
        <f t="shared" si="5"/>
        <v>25.904263764705885</v>
      </c>
    </row>
    <row r="276" spans="1:4">
      <c r="A276" s="13">
        <v>34182</v>
      </c>
      <c r="B276" s="26">
        <v>1.448</v>
      </c>
      <c r="C276" s="12">
        <v>15.64</v>
      </c>
      <c r="D276" s="12">
        <f t="shared" si="5"/>
        <v>25.572631325966853</v>
      </c>
    </row>
    <row r="277" spans="1:4">
      <c r="A277" s="13">
        <v>34213</v>
      </c>
      <c r="B277" s="26">
        <v>1.45</v>
      </c>
      <c r="C277" s="12">
        <v>15.32</v>
      </c>
      <c r="D277" s="12">
        <f t="shared" si="5"/>
        <v>25.01485522758621</v>
      </c>
    </row>
    <row r="278" spans="1:4">
      <c r="A278" s="13">
        <v>34243</v>
      </c>
      <c r="B278" s="26">
        <v>1.456</v>
      </c>
      <c r="C278" s="12">
        <v>15.59</v>
      </c>
      <c r="D278" s="12">
        <f t="shared" si="5"/>
        <v>25.350817623626376</v>
      </c>
    </row>
    <row r="279" spans="1:4">
      <c r="A279" s="13">
        <v>34274</v>
      </c>
      <c r="B279" s="26">
        <v>1.46</v>
      </c>
      <c r="C279" s="12">
        <v>14.05</v>
      </c>
      <c r="D279" s="12">
        <f t="shared" si="5"/>
        <v>22.784038150684935</v>
      </c>
    </row>
    <row r="280" spans="1:4">
      <c r="A280" s="13">
        <v>34304</v>
      </c>
      <c r="B280" s="26">
        <v>1.4630000000000001</v>
      </c>
      <c r="C280" s="12">
        <v>12.56</v>
      </c>
      <c r="D280" s="12">
        <f t="shared" si="5"/>
        <v>20.326029145591253</v>
      </c>
    </row>
    <row r="281" spans="1:4">
      <c r="A281" s="13">
        <v>34335</v>
      </c>
      <c r="B281" s="26">
        <v>1.4630000000000001</v>
      </c>
      <c r="C281" s="12">
        <v>12.93</v>
      </c>
      <c r="D281" s="12">
        <f t="shared" si="5"/>
        <v>20.924805481886533</v>
      </c>
    </row>
    <row r="282" spans="1:4">
      <c r="A282" s="13">
        <v>34366</v>
      </c>
      <c r="B282" s="26">
        <v>1.4670000000000001</v>
      </c>
      <c r="C282" s="12">
        <v>12.9</v>
      </c>
      <c r="D282" s="12">
        <f t="shared" si="5"/>
        <v>20.819333742331288</v>
      </c>
    </row>
    <row r="283" spans="1:4">
      <c r="A283" s="13">
        <v>34394</v>
      </c>
      <c r="B283" s="26">
        <v>1.4710000000000001</v>
      </c>
      <c r="C283" s="12">
        <v>13.18</v>
      </c>
      <c r="D283" s="12">
        <f t="shared" si="5"/>
        <v>21.213384717878991</v>
      </c>
    </row>
    <row r="284" spans="1:4">
      <c r="A284" s="13">
        <v>34425</v>
      </c>
      <c r="B284" s="26">
        <v>1.472</v>
      </c>
      <c r="C284" s="12">
        <v>14.54</v>
      </c>
      <c r="D284" s="12">
        <f t="shared" si="5"/>
        <v>23.386424429347827</v>
      </c>
    </row>
    <row r="285" spans="1:4">
      <c r="A285" s="13">
        <v>34455</v>
      </c>
      <c r="B285" s="26">
        <v>1.4750000000000001</v>
      </c>
      <c r="C285" s="12">
        <v>15.74</v>
      </c>
      <c r="D285" s="12">
        <f t="shared" si="5"/>
        <v>25.265036989830509</v>
      </c>
    </row>
    <row r="286" spans="1:4">
      <c r="A286" s="13">
        <v>34486</v>
      </c>
      <c r="B286" s="26">
        <v>1.4790000000000001</v>
      </c>
      <c r="C286" s="12">
        <v>17.04</v>
      </c>
      <c r="D286" s="12">
        <f t="shared" si="5"/>
        <v>27.277756430020283</v>
      </c>
    </row>
    <row r="287" spans="1:4">
      <c r="A287" s="13">
        <v>34516</v>
      </c>
      <c r="B287" s="26">
        <v>1.484</v>
      </c>
      <c r="C287" s="12">
        <v>17.52</v>
      </c>
      <c r="D287" s="12">
        <f t="shared" si="5"/>
        <v>27.951648840970346</v>
      </c>
    </row>
    <row r="288" spans="1:4">
      <c r="A288" s="13">
        <v>34547</v>
      </c>
      <c r="B288" s="26">
        <v>1.49</v>
      </c>
      <c r="C288" s="12">
        <v>16.66</v>
      </c>
      <c r="D288" s="12">
        <f t="shared" si="5"/>
        <v>26.47256110067114</v>
      </c>
    </row>
    <row r="289" spans="1:4">
      <c r="A289" s="13">
        <v>34578</v>
      </c>
      <c r="B289" s="26">
        <v>1.4930000000000001</v>
      </c>
      <c r="C289" s="12">
        <v>15.91</v>
      </c>
      <c r="D289" s="12">
        <f t="shared" si="5"/>
        <v>25.230020455458806</v>
      </c>
    </row>
    <row r="290" spans="1:4">
      <c r="A290" s="13">
        <v>34608</v>
      </c>
      <c r="B290" s="26">
        <v>1.494</v>
      </c>
      <c r="C290" s="12">
        <v>16.27</v>
      </c>
      <c r="D290" s="12">
        <f t="shared" si="5"/>
        <v>25.783637469879519</v>
      </c>
    </row>
    <row r="291" spans="1:4">
      <c r="A291" s="13">
        <v>34639</v>
      </c>
      <c r="B291" s="26">
        <v>1.498</v>
      </c>
      <c r="C291" s="12">
        <v>16.46</v>
      </c>
      <c r="D291" s="12">
        <f t="shared" si="5"/>
        <v>26.015084939919895</v>
      </c>
    </row>
    <row r="292" spans="1:4">
      <c r="A292" s="13">
        <v>34669</v>
      </c>
      <c r="B292" s="26">
        <v>1.5009999999999999</v>
      </c>
      <c r="C292" s="12">
        <v>15.78</v>
      </c>
      <c r="D292" s="12">
        <f t="shared" si="5"/>
        <v>24.890495216522318</v>
      </c>
    </row>
    <row r="293" spans="1:4">
      <c r="A293" s="13">
        <v>34700</v>
      </c>
      <c r="B293" s="26">
        <v>1.5049999999999999</v>
      </c>
      <c r="C293" s="12">
        <v>16.559999999999999</v>
      </c>
      <c r="D293" s="12">
        <f t="shared" si="5"/>
        <v>26.051399760797338</v>
      </c>
    </row>
    <row r="294" spans="1:4">
      <c r="A294" s="13">
        <v>34731</v>
      </c>
      <c r="B294" s="26">
        <v>1.5089999999999999</v>
      </c>
      <c r="C294" s="12">
        <v>17.21</v>
      </c>
      <c r="D294" s="12">
        <f t="shared" si="5"/>
        <v>27.002182067594436</v>
      </c>
    </row>
    <row r="295" spans="1:4">
      <c r="A295" s="13">
        <v>34759</v>
      </c>
      <c r="B295" s="26">
        <v>1.512</v>
      </c>
      <c r="C295" s="12">
        <v>17.21</v>
      </c>
      <c r="D295" s="12">
        <f t="shared" si="5"/>
        <v>26.948606309523811</v>
      </c>
    </row>
    <row r="296" spans="1:4">
      <c r="A296" s="13">
        <v>34790</v>
      </c>
      <c r="B296" s="26">
        <v>1.518</v>
      </c>
      <c r="C296" s="12">
        <v>18.7</v>
      </c>
      <c r="D296" s="12">
        <f t="shared" si="5"/>
        <v>29.166013043478259</v>
      </c>
    </row>
    <row r="297" spans="1:4">
      <c r="A297" s="13">
        <v>34820</v>
      </c>
      <c r="B297" s="26">
        <v>1.5209999999999999</v>
      </c>
      <c r="C297" s="12">
        <v>18.559999999999999</v>
      </c>
      <c r="D297" s="12">
        <f t="shared" si="5"/>
        <v>28.890561893491121</v>
      </c>
    </row>
    <row r="298" spans="1:4">
      <c r="A298" s="13">
        <v>34851</v>
      </c>
      <c r="B298" s="26">
        <v>1.524</v>
      </c>
      <c r="C298" s="12">
        <v>17.43</v>
      </c>
      <c r="D298" s="12">
        <f t="shared" si="5"/>
        <v>27.078191220472437</v>
      </c>
    </row>
    <row r="299" spans="1:4">
      <c r="A299" s="13">
        <v>34881</v>
      </c>
      <c r="B299" s="26">
        <v>1.526</v>
      </c>
      <c r="C299" s="12">
        <v>16.5</v>
      </c>
      <c r="D299" s="12">
        <f t="shared" si="5"/>
        <v>25.599804062909566</v>
      </c>
    </row>
    <row r="300" spans="1:4">
      <c r="A300" s="13">
        <v>34912</v>
      </c>
      <c r="B300" s="26">
        <v>1.5289999999999999</v>
      </c>
      <c r="C300" s="12">
        <v>16.54</v>
      </c>
      <c r="D300" s="12">
        <f t="shared" si="5"/>
        <v>25.611513904512755</v>
      </c>
    </row>
    <row r="301" spans="1:4">
      <c r="A301" s="13">
        <v>34943</v>
      </c>
      <c r="B301" s="26">
        <v>1.5309999999999999</v>
      </c>
      <c r="C301" s="12">
        <v>16.71</v>
      </c>
      <c r="D301" s="12">
        <f t="shared" si="5"/>
        <v>25.840950842586548</v>
      </c>
    </row>
    <row r="302" spans="1:4">
      <c r="A302" s="13">
        <v>34973</v>
      </c>
      <c r="B302" s="26">
        <v>1.5349999999999999</v>
      </c>
      <c r="C302" s="12">
        <v>16.29</v>
      </c>
      <c r="D302" s="12">
        <f t="shared" si="5"/>
        <v>25.125802123778502</v>
      </c>
    </row>
    <row r="303" spans="1:4">
      <c r="A303" s="13">
        <v>35004</v>
      </c>
      <c r="B303" s="26">
        <v>1.5369999999999999</v>
      </c>
      <c r="C303" s="12">
        <v>16.52</v>
      </c>
      <c r="D303" s="12">
        <f t="shared" si="5"/>
        <v>25.447399401431362</v>
      </c>
    </row>
    <row r="304" spans="1:4">
      <c r="A304" s="13">
        <v>35034</v>
      </c>
      <c r="B304" s="26">
        <v>1.5389999999999999</v>
      </c>
      <c r="C304" s="12">
        <v>17.53</v>
      </c>
      <c r="D304" s="12">
        <f t="shared" si="5"/>
        <v>26.968110994152049</v>
      </c>
    </row>
    <row r="305" spans="1:4">
      <c r="A305" s="13">
        <v>35065</v>
      </c>
      <c r="B305" s="26">
        <v>1.5469999999999999</v>
      </c>
      <c r="C305" s="12">
        <v>17.48</v>
      </c>
      <c r="D305" s="12">
        <f t="shared" si="5"/>
        <v>26.752128713639305</v>
      </c>
    </row>
    <row r="306" spans="1:4">
      <c r="A306" s="13">
        <v>35096</v>
      </c>
      <c r="B306" s="26">
        <v>1.55</v>
      </c>
      <c r="C306" s="12">
        <v>17.77</v>
      </c>
      <c r="D306" s="12">
        <f t="shared" si="5"/>
        <v>27.143319600000002</v>
      </c>
    </row>
    <row r="307" spans="1:4">
      <c r="A307" s="13">
        <v>35125</v>
      </c>
      <c r="B307" s="26">
        <v>1.5549999999999999</v>
      </c>
      <c r="C307" s="12">
        <v>19.899999999999999</v>
      </c>
      <c r="D307" s="12">
        <f t="shared" si="5"/>
        <v>30.299112926045016</v>
      </c>
    </row>
    <row r="308" spans="1:4">
      <c r="A308" s="13">
        <v>35156</v>
      </c>
      <c r="B308" s="26">
        <v>1.5609999999999999</v>
      </c>
      <c r="C308" s="12">
        <v>21.33</v>
      </c>
      <c r="D308" s="12">
        <f t="shared" si="5"/>
        <v>32.351556707238949</v>
      </c>
    </row>
    <row r="309" spans="1:4">
      <c r="A309" s="13">
        <v>35186</v>
      </c>
      <c r="B309" s="26">
        <v>1.5640000000000001</v>
      </c>
      <c r="C309" s="12">
        <v>20.12</v>
      </c>
      <c r="D309" s="12">
        <f t="shared" si="5"/>
        <v>30.457794936061379</v>
      </c>
    </row>
    <row r="310" spans="1:4">
      <c r="A310" s="13">
        <v>35217</v>
      </c>
      <c r="B310" s="26">
        <v>1.5669999999999999</v>
      </c>
      <c r="C310" s="12">
        <v>19.32</v>
      </c>
      <c r="D310" s="12">
        <f t="shared" si="5"/>
        <v>29.190756911295473</v>
      </c>
    </row>
    <row r="311" spans="1:4">
      <c r="A311" s="13">
        <v>35247</v>
      </c>
      <c r="B311" s="26">
        <v>1.57</v>
      </c>
      <c r="C311" s="12">
        <v>19.600000000000001</v>
      </c>
      <c r="D311" s="12">
        <f t="shared" si="5"/>
        <v>29.557224458598725</v>
      </c>
    </row>
    <row r="312" spans="1:4">
      <c r="A312" s="13">
        <v>35278</v>
      </c>
      <c r="B312" s="26">
        <v>1.5720000000000001</v>
      </c>
      <c r="C312" s="12">
        <v>20.53</v>
      </c>
      <c r="D312" s="12">
        <f t="shared" si="5"/>
        <v>30.920295687022904</v>
      </c>
    </row>
    <row r="313" spans="1:4">
      <c r="A313" s="13">
        <v>35309</v>
      </c>
      <c r="B313" s="26">
        <v>1.577</v>
      </c>
      <c r="C313" s="12">
        <v>22.04</v>
      </c>
      <c r="D313" s="12">
        <f t="shared" si="5"/>
        <v>33.089265542168675</v>
      </c>
    </row>
    <row r="314" spans="1:4">
      <c r="A314" s="13">
        <v>35339</v>
      </c>
      <c r="B314" s="26">
        <v>1.5820000000000001</v>
      </c>
      <c r="C314" s="12">
        <v>23.22</v>
      </c>
      <c r="D314" s="12">
        <f t="shared" si="5"/>
        <v>34.750652768647278</v>
      </c>
    </row>
    <row r="315" spans="1:4">
      <c r="A315" s="13">
        <v>35370</v>
      </c>
      <c r="B315" s="26">
        <v>1.587</v>
      </c>
      <c r="C315" s="12">
        <v>22.66</v>
      </c>
      <c r="D315" s="12">
        <f t="shared" si="5"/>
        <v>33.805721512287334</v>
      </c>
    </row>
    <row r="316" spans="1:4">
      <c r="A316" s="13">
        <v>35400</v>
      </c>
      <c r="B316" s="26">
        <v>1.591</v>
      </c>
      <c r="C316" s="12">
        <v>23.22</v>
      </c>
      <c r="D316" s="12">
        <f t="shared" si="5"/>
        <v>34.554074594594589</v>
      </c>
    </row>
    <row r="317" spans="1:4">
      <c r="A317" s="13">
        <v>35431</v>
      </c>
      <c r="B317" s="26">
        <v>1.5940000000000001</v>
      </c>
      <c r="C317" s="12">
        <v>23.02</v>
      </c>
      <c r="D317" s="12">
        <f t="shared" si="5"/>
        <v>34.191978594730237</v>
      </c>
    </row>
    <row r="318" spans="1:4">
      <c r="A318" s="13">
        <v>35462</v>
      </c>
      <c r="B318" s="26">
        <v>1.597</v>
      </c>
      <c r="C318" s="12">
        <v>20.88</v>
      </c>
      <c r="D318" s="12">
        <f t="shared" si="5"/>
        <v>30.955142592360676</v>
      </c>
    </row>
    <row r="319" spans="1:4">
      <c r="A319" s="13">
        <v>35490</v>
      </c>
      <c r="B319" s="26">
        <v>1.5980000000000001</v>
      </c>
      <c r="C319" s="12">
        <v>19.16</v>
      </c>
      <c r="D319" s="12">
        <f t="shared" si="5"/>
        <v>28.387422428035041</v>
      </c>
    </row>
    <row r="320" spans="1:4">
      <c r="A320" s="13">
        <v>35521</v>
      </c>
      <c r="B320" s="26">
        <v>1.599</v>
      </c>
      <c r="C320" s="12">
        <v>17.829999999999998</v>
      </c>
      <c r="D320" s="12">
        <f t="shared" si="5"/>
        <v>26.400375872420263</v>
      </c>
    </row>
    <row r="321" spans="1:4">
      <c r="A321" s="13">
        <v>35551</v>
      </c>
      <c r="B321" s="26">
        <v>1.599</v>
      </c>
      <c r="C321" s="12">
        <v>18.55</v>
      </c>
      <c r="D321" s="12">
        <f t="shared" si="5"/>
        <v>27.466459474671673</v>
      </c>
    </row>
    <row r="322" spans="1:4">
      <c r="A322" s="13">
        <v>35582</v>
      </c>
      <c r="B322" s="26">
        <v>1.6020000000000001</v>
      </c>
      <c r="C322" s="12">
        <v>17.350000000000001</v>
      </c>
      <c r="D322" s="12">
        <f t="shared" si="5"/>
        <v>25.641545505617977</v>
      </c>
    </row>
    <row r="323" spans="1:4">
      <c r="A323" s="13">
        <v>35612</v>
      </c>
      <c r="B323" s="26">
        <v>1.6040000000000001</v>
      </c>
      <c r="C323" s="12">
        <v>17.489999999999998</v>
      </c>
      <c r="D323" s="12">
        <f t="shared" si="5"/>
        <v>25.81622135910224</v>
      </c>
    </row>
    <row r="324" spans="1:4">
      <c r="A324" s="13">
        <v>35643</v>
      </c>
      <c r="B324" s="26">
        <v>1.6080000000000001</v>
      </c>
      <c r="C324" s="12">
        <v>17.96</v>
      </c>
      <c r="D324" s="12">
        <f t="shared" si="5"/>
        <v>26.44402253731343</v>
      </c>
    </row>
    <row r="325" spans="1:4">
      <c r="A325" s="13">
        <v>35674</v>
      </c>
      <c r="B325" s="26">
        <v>1.6120000000000001</v>
      </c>
      <c r="C325" s="12">
        <v>17.850000000000001</v>
      </c>
      <c r="D325" s="12">
        <f t="shared" si="5"/>
        <v>26.216844230769233</v>
      </c>
    </row>
    <row r="326" spans="1:4">
      <c r="A326" s="13">
        <v>35704</v>
      </c>
      <c r="B326" s="26">
        <v>1.615</v>
      </c>
      <c r="C326" s="12">
        <v>18.73</v>
      </c>
      <c r="D326" s="12">
        <f t="shared" si="5"/>
        <v>27.458226390092879</v>
      </c>
    </row>
    <row r="327" spans="1:4">
      <c r="A327" s="13">
        <v>35735</v>
      </c>
      <c r="B327" s="26">
        <v>1.617</v>
      </c>
      <c r="C327" s="12">
        <v>17.88</v>
      </c>
      <c r="D327" s="12">
        <f t="shared" si="5"/>
        <v>26.179703599257884</v>
      </c>
    </row>
    <row r="328" spans="1:4">
      <c r="A328" s="13">
        <v>35765</v>
      </c>
      <c r="B328" s="26">
        <v>1.6180000000000001</v>
      </c>
      <c r="C328" s="12">
        <v>15.95</v>
      </c>
      <c r="D328" s="12">
        <f t="shared" si="5"/>
        <v>23.339384610630407</v>
      </c>
    </row>
    <row r="329" spans="1:4">
      <c r="A329" s="13">
        <v>35796</v>
      </c>
      <c r="B329" s="26">
        <v>1.62</v>
      </c>
      <c r="C329" s="12">
        <v>14.33</v>
      </c>
      <c r="D329" s="12">
        <f t="shared" si="5"/>
        <v>20.942976555555553</v>
      </c>
    </row>
    <row r="330" spans="1:4">
      <c r="A330" s="13">
        <v>35827</v>
      </c>
      <c r="B330" s="26">
        <v>1.62</v>
      </c>
      <c r="C330" s="12">
        <v>13.32</v>
      </c>
      <c r="D330" s="12">
        <f t="shared" si="5"/>
        <v>19.466884</v>
      </c>
    </row>
    <row r="331" spans="1:4">
      <c r="A331" s="13">
        <v>35855</v>
      </c>
      <c r="B331" s="26">
        <v>1.62</v>
      </c>
      <c r="C331" s="12">
        <v>12.34</v>
      </c>
      <c r="D331" s="12">
        <f t="shared" si="5"/>
        <v>18.034635777777776</v>
      </c>
    </row>
    <row r="332" spans="1:4">
      <c r="A332" s="13">
        <v>35886</v>
      </c>
      <c r="B332" s="26">
        <v>1.6220000000000001</v>
      </c>
      <c r="C332" s="12">
        <v>12.81</v>
      </c>
      <c r="D332" s="12">
        <f t="shared" si="5"/>
        <v>18.698445832305794</v>
      </c>
    </row>
    <row r="333" spans="1:4">
      <c r="A333" s="13">
        <v>35916</v>
      </c>
      <c r="B333" s="26">
        <v>1.6259999999999999</v>
      </c>
      <c r="C333" s="12">
        <v>12.61</v>
      </c>
      <c r="D333" s="12">
        <f t="shared" ref="D333:D396" si="6">C333*$B$557/B333</f>
        <v>18.361230221402213</v>
      </c>
    </row>
    <row r="334" spans="1:4">
      <c r="A334" s="13">
        <v>35947</v>
      </c>
      <c r="B334" s="26">
        <v>1.6279999999999999</v>
      </c>
      <c r="C334" s="12">
        <v>11.61</v>
      </c>
      <c r="D334" s="12">
        <f t="shared" si="6"/>
        <v>16.884377358722357</v>
      </c>
    </row>
    <row r="335" spans="1:4">
      <c r="A335" s="13">
        <v>35977</v>
      </c>
      <c r="B335" s="26">
        <v>1.6319999999999999</v>
      </c>
      <c r="C335" s="12">
        <v>11.55</v>
      </c>
      <c r="D335" s="12">
        <f t="shared" si="6"/>
        <v>16.755950183823533</v>
      </c>
    </row>
    <row r="336" spans="1:4">
      <c r="A336" s="13">
        <v>36008</v>
      </c>
      <c r="B336" s="26">
        <v>1.6339999999999999</v>
      </c>
      <c r="C336" s="12">
        <v>11.34</v>
      </c>
      <c r="D336" s="12">
        <f t="shared" si="6"/>
        <v>16.431160318237456</v>
      </c>
    </row>
    <row r="337" spans="1:4">
      <c r="A337" s="13">
        <v>36039</v>
      </c>
      <c r="B337" s="26">
        <v>1.635</v>
      </c>
      <c r="C337" s="12">
        <v>12.77</v>
      </c>
      <c r="D337" s="12">
        <f t="shared" si="6"/>
        <v>18.491850385321101</v>
      </c>
    </row>
    <row r="338" spans="1:4">
      <c r="A338" s="13">
        <v>36069</v>
      </c>
      <c r="B338" s="26">
        <v>1.639</v>
      </c>
      <c r="C338" s="12">
        <v>12.11</v>
      </c>
      <c r="D338" s="12">
        <f t="shared" si="6"/>
        <v>17.493327236119583</v>
      </c>
    </row>
    <row r="339" spans="1:4">
      <c r="A339" s="13">
        <v>36100</v>
      </c>
      <c r="B339" s="26">
        <v>1.641</v>
      </c>
      <c r="C339" s="12">
        <v>10.99</v>
      </c>
      <c r="D339" s="12">
        <f t="shared" si="6"/>
        <v>15.856098756855577</v>
      </c>
    </row>
    <row r="340" spans="1:4">
      <c r="A340" s="13">
        <v>36130</v>
      </c>
      <c r="B340" s="26">
        <v>1.6439999999999999</v>
      </c>
      <c r="C340" s="12">
        <v>9.39</v>
      </c>
      <c r="D340" s="12">
        <f t="shared" si="6"/>
        <v>13.522936532846717</v>
      </c>
    </row>
    <row r="341" spans="1:4">
      <c r="A341" s="13">
        <v>36161</v>
      </c>
      <c r="B341" s="26">
        <v>1.647</v>
      </c>
      <c r="C341" s="12">
        <v>10.16</v>
      </c>
      <c r="D341" s="12">
        <f t="shared" si="6"/>
        <v>14.60519431693989</v>
      </c>
    </row>
    <row r="342" spans="1:4">
      <c r="A342" s="13">
        <v>36192</v>
      </c>
      <c r="B342" s="26">
        <v>1.647</v>
      </c>
      <c r="C342" s="12">
        <v>10.33</v>
      </c>
      <c r="D342" s="12">
        <f t="shared" si="6"/>
        <v>14.84957256830601</v>
      </c>
    </row>
    <row r="343" spans="1:4">
      <c r="A343" s="13">
        <v>36220</v>
      </c>
      <c r="B343" s="26">
        <v>1.6479999999999999</v>
      </c>
      <c r="C343" s="12">
        <v>12.1</v>
      </c>
      <c r="D343" s="12">
        <f t="shared" si="6"/>
        <v>17.383426820388351</v>
      </c>
    </row>
    <row r="344" spans="1:4">
      <c r="A344" s="13">
        <v>36251</v>
      </c>
      <c r="B344" s="26">
        <v>1.659</v>
      </c>
      <c r="C344" s="12">
        <v>14.82</v>
      </c>
      <c r="D344" s="12">
        <f t="shared" si="6"/>
        <v>21.149935551537073</v>
      </c>
    </row>
    <row r="345" spans="1:4">
      <c r="A345" s="13">
        <v>36281</v>
      </c>
      <c r="B345" s="26">
        <v>1.66</v>
      </c>
      <c r="C345" s="12">
        <v>15.57</v>
      </c>
      <c r="D345" s="12">
        <f t="shared" si="6"/>
        <v>22.206890710843375</v>
      </c>
    </row>
    <row r="346" spans="1:4">
      <c r="A346" s="13">
        <v>36312</v>
      </c>
      <c r="B346" s="26">
        <v>1.66</v>
      </c>
      <c r="C346" s="12">
        <v>15.91</v>
      </c>
      <c r="D346" s="12">
        <f t="shared" si="6"/>
        <v>22.691819602409641</v>
      </c>
    </row>
    <row r="347" spans="1:4">
      <c r="A347" s="13">
        <v>36342</v>
      </c>
      <c r="B347" s="26">
        <v>1.667</v>
      </c>
      <c r="C347" s="12">
        <v>18.05</v>
      </c>
      <c r="D347" s="12">
        <f t="shared" si="6"/>
        <v>25.635915836832631</v>
      </c>
    </row>
    <row r="348" spans="1:4">
      <c r="A348" s="13">
        <v>36373</v>
      </c>
      <c r="B348" s="26">
        <v>1.671</v>
      </c>
      <c r="C348" s="12">
        <v>19.559999999999999</v>
      </c>
      <c r="D348" s="12">
        <f t="shared" si="6"/>
        <v>27.714026714542189</v>
      </c>
    </row>
    <row r="349" spans="1:4">
      <c r="A349" s="13">
        <v>36404</v>
      </c>
      <c r="B349" s="26">
        <v>1.6779999999999999</v>
      </c>
      <c r="C349" s="12">
        <v>21.64</v>
      </c>
      <c r="D349" s="12">
        <f t="shared" si="6"/>
        <v>30.533214636471993</v>
      </c>
    </row>
    <row r="350" spans="1:4">
      <c r="A350" s="13">
        <v>36434</v>
      </c>
      <c r="B350" s="26">
        <v>1.681</v>
      </c>
      <c r="C350" s="12">
        <v>21.62</v>
      </c>
      <c r="D350" s="12">
        <f t="shared" si="6"/>
        <v>30.450554598453301</v>
      </c>
    </row>
    <row r="351" spans="1:4">
      <c r="A351" s="13">
        <v>36465</v>
      </c>
      <c r="B351" s="26">
        <v>1.6839999999999999</v>
      </c>
      <c r="C351" s="12">
        <v>23.14</v>
      </c>
      <c r="D351" s="12">
        <f t="shared" si="6"/>
        <v>32.533328479809974</v>
      </c>
    </row>
    <row r="352" spans="1:4">
      <c r="A352" s="13">
        <v>36495</v>
      </c>
      <c r="B352" s="26">
        <v>1.6879999999999999</v>
      </c>
      <c r="C352" s="12">
        <v>24.35</v>
      </c>
      <c r="D352" s="12">
        <f t="shared" si="6"/>
        <v>34.153385011848343</v>
      </c>
    </row>
    <row r="353" spans="1:4">
      <c r="A353" s="13">
        <v>36526</v>
      </c>
      <c r="B353" s="26">
        <v>1.6930000000000001</v>
      </c>
      <c r="C353" s="12">
        <v>25.29</v>
      </c>
      <c r="D353" s="12">
        <f t="shared" si="6"/>
        <v>35.367071624335502</v>
      </c>
    </row>
    <row r="354" spans="1:4">
      <c r="A354" s="13">
        <v>36557</v>
      </c>
      <c r="B354" s="26">
        <v>1.7</v>
      </c>
      <c r="C354" s="12">
        <v>27.39</v>
      </c>
      <c r="D354" s="12">
        <f t="shared" si="6"/>
        <v>38.14611744705882</v>
      </c>
    </row>
    <row r="355" spans="1:4">
      <c r="A355" s="13">
        <v>36586</v>
      </c>
      <c r="B355" s="26">
        <v>1.71</v>
      </c>
      <c r="C355" s="12">
        <v>27.7</v>
      </c>
      <c r="D355" s="12">
        <f t="shared" si="6"/>
        <v>38.352253684210524</v>
      </c>
    </row>
    <row r="356" spans="1:4">
      <c r="A356" s="13">
        <v>36617</v>
      </c>
      <c r="B356" s="26">
        <v>1.7090000000000001</v>
      </c>
      <c r="C356" s="12">
        <v>24.29</v>
      </c>
      <c r="D356" s="12">
        <f t="shared" si="6"/>
        <v>33.65058997074312</v>
      </c>
    </row>
    <row r="357" spans="1:4">
      <c r="A357" s="13">
        <v>36647</v>
      </c>
      <c r="B357" s="26">
        <v>1.712</v>
      </c>
      <c r="C357" s="12">
        <v>26.35</v>
      </c>
      <c r="D357" s="12">
        <f t="shared" si="6"/>
        <v>36.440480081775704</v>
      </c>
    </row>
    <row r="358" spans="1:4">
      <c r="A358" s="13">
        <v>36678</v>
      </c>
      <c r="B358" s="26">
        <v>1.722</v>
      </c>
      <c r="C358" s="12">
        <v>28.91</v>
      </c>
      <c r="D358" s="12">
        <f t="shared" si="6"/>
        <v>39.748630975609757</v>
      </c>
    </row>
    <row r="359" spans="1:4">
      <c r="A359" s="13">
        <v>36708</v>
      </c>
      <c r="B359" s="26">
        <v>1.7270000000000001</v>
      </c>
      <c r="C359" s="12">
        <v>28</v>
      </c>
      <c r="D359" s="12">
        <f t="shared" si="6"/>
        <v>38.386005790387955</v>
      </c>
    </row>
    <row r="360" spans="1:4">
      <c r="A360" s="13">
        <v>36739</v>
      </c>
      <c r="B360" s="26">
        <v>1.7270000000000001</v>
      </c>
      <c r="C360" s="12">
        <v>28.8</v>
      </c>
      <c r="D360" s="12">
        <f t="shared" si="6"/>
        <v>39.48274881297047</v>
      </c>
    </row>
    <row r="361" spans="1:4">
      <c r="A361" s="13">
        <v>36770</v>
      </c>
      <c r="B361" s="26">
        <v>1.736</v>
      </c>
      <c r="C361" s="12">
        <v>30.56</v>
      </c>
      <c r="D361" s="12">
        <f t="shared" si="6"/>
        <v>41.678382857142857</v>
      </c>
    </row>
    <row r="362" spans="1:4">
      <c r="A362" s="13">
        <v>36800</v>
      </c>
      <c r="B362" s="26">
        <v>1.7390000000000001</v>
      </c>
      <c r="C362" s="12">
        <v>29.71</v>
      </c>
      <c r="D362" s="12">
        <f t="shared" si="6"/>
        <v>40.449233893041978</v>
      </c>
    </row>
    <row r="363" spans="1:4">
      <c r="A363" s="13">
        <v>36831</v>
      </c>
      <c r="B363" s="26">
        <v>1.742</v>
      </c>
      <c r="C363" s="12">
        <v>30</v>
      </c>
      <c r="D363" s="12">
        <f t="shared" si="6"/>
        <v>40.773719862227331</v>
      </c>
    </row>
    <row r="364" spans="1:4">
      <c r="A364" s="13">
        <v>36861</v>
      </c>
      <c r="B364" s="26">
        <v>1.746</v>
      </c>
      <c r="C364" s="12">
        <v>25.19</v>
      </c>
      <c r="D364" s="12">
        <f t="shared" si="6"/>
        <v>34.157899690721649</v>
      </c>
    </row>
    <row r="365" spans="1:4">
      <c r="A365" s="13">
        <v>36892</v>
      </c>
      <c r="B365" s="26">
        <v>1.756</v>
      </c>
      <c r="C365" s="12">
        <v>24.49</v>
      </c>
      <c r="D365" s="12">
        <f t="shared" si="6"/>
        <v>33.019576913439636</v>
      </c>
    </row>
    <row r="366" spans="1:4">
      <c r="A366" s="13">
        <v>36923</v>
      </c>
      <c r="B366" s="26">
        <v>1.76</v>
      </c>
      <c r="C366" s="12">
        <v>24.97</v>
      </c>
      <c r="D366" s="12">
        <f t="shared" si="6"/>
        <v>33.590239874999995</v>
      </c>
    </row>
    <row r="367" spans="1:4">
      <c r="A367" s="13">
        <v>36951</v>
      </c>
      <c r="B367" s="26">
        <v>1.7609999999999999</v>
      </c>
      <c r="C367" s="12">
        <v>23.01</v>
      </c>
      <c r="D367" s="12">
        <f t="shared" si="6"/>
        <v>30.93602381601363</v>
      </c>
    </row>
    <row r="368" spans="1:4">
      <c r="A368" s="13">
        <v>36982</v>
      </c>
      <c r="B368" s="26">
        <v>1.764</v>
      </c>
      <c r="C368" s="12">
        <v>22.99</v>
      </c>
      <c r="D368" s="12">
        <f t="shared" si="6"/>
        <v>30.856568061224486</v>
      </c>
    </row>
    <row r="369" spans="1:4">
      <c r="A369" s="13">
        <v>37012</v>
      </c>
      <c r="B369" s="26">
        <v>1.7729999999999999</v>
      </c>
      <c r="C369" s="12">
        <v>24.63</v>
      </c>
      <c r="D369" s="12">
        <f t="shared" si="6"/>
        <v>32.889926802030459</v>
      </c>
    </row>
    <row r="370" spans="1:4">
      <c r="A370" s="13">
        <v>37043</v>
      </c>
      <c r="B370" s="26">
        <v>1.7769999999999999</v>
      </c>
      <c r="C370" s="12">
        <v>23.95</v>
      </c>
      <c r="D370" s="12">
        <f t="shared" si="6"/>
        <v>31.909890996060778</v>
      </c>
    </row>
    <row r="371" spans="1:4">
      <c r="A371" s="13">
        <v>37073</v>
      </c>
      <c r="B371" s="26">
        <v>1.774</v>
      </c>
      <c r="C371" s="12">
        <v>22.76</v>
      </c>
      <c r="D371" s="12">
        <f t="shared" si="6"/>
        <v>30.375670484780159</v>
      </c>
    </row>
    <row r="372" spans="1:4">
      <c r="A372" s="13">
        <v>37104</v>
      </c>
      <c r="B372" s="26">
        <v>1.774</v>
      </c>
      <c r="C372" s="12">
        <v>23.77</v>
      </c>
      <c r="D372" s="12">
        <f t="shared" si="6"/>
        <v>31.723624227733932</v>
      </c>
    </row>
    <row r="373" spans="1:4">
      <c r="A373" s="13">
        <v>37135</v>
      </c>
      <c r="B373" s="26">
        <v>1.7809999999999999</v>
      </c>
      <c r="C373" s="12">
        <v>22.51</v>
      </c>
      <c r="D373" s="12">
        <f t="shared" si="6"/>
        <v>29.923942133632796</v>
      </c>
    </row>
    <row r="374" spans="1:4">
      <c r="A374" s="13">
        <v>37165</v>
      </c>
      <c r="B374" s="26">
        <v>1.776</v>
      </c>
      <c r="C374" s="12">
        <v>18.760000000000002</v>
      </c>
      <c r="D374" s="12">
        <f t="shared" si="6"/>
        <v>25.00904472972973</v>
      </c>
    </row>
    <row r="375" spans="1:4">
      <c r="A375" s="13">
        <v>37196</v>
      </c>
      <c r="B375" s="26">
        <v>1.7749999999999999</v>
      </c>
      <c r="C375" s="12">
        <v>16.059999999999999</v>
      </c>
      <c r="D375" s="12">
        <f t="shared" si="6"/>
        <v>21.421723740845067</v>
      </c>
    </row>
    <row r="376" spans="1:4">
      <c r="A376" s="13">
        <v>37226</v>
      </c>
      <c r="B376" s="26">
        <v>1.774</v>
      </c>
      <c r="C376" s="12">
        <v>15.95</v>
      </c>
      <c r="D376" s="12">
        <f t="shared" si="6"/>
        <v>21.286992277339348</v>
      </c>
    </row>
    <row r="377" spans="1:4">
      <c r="A377" s="13">
        <v>37257</v>
      </c>
      <c r="B377" s="26">
        <v>1.7769999999999999</v>
      </c>
      <c r="C377" s="12">
        <v>17.04</v>
      </c>
      <c r="D377" s="12">
        <f t="shared" si="6"/>
        <v>22.703321193021946</v>
      </c>
    </row>
    <row r="378" spans="1:4">
      <c r="A378" s="13">
        <v>37288</v>
      </c>
      <c r="B378" s="26">
        <v>1.78</v>
      </c>
      <c r="C378" s="12">
        <v>18.239999999999998</v>
      </c>
      <c r="D378" s="12">
        <f t="shared" si="6"/>
        <v>24.261187955056176</v>
      </c>
    </row>
    <row r="379" spans="1:4">
      <c r="A379" s="13">
        <v>37316</v>
      </c>
      <c r="B379" s="26">
        <v>1.7849999999999999</v>
      </c>
      <c r="C379" s="12">
        <v>22.29</v>
      </c>
      <c r="D379" s="12">
        <f t="shared" si="6"/>
        <v>29.565081378151259</v>
      </c>
    </row>
    <row r="380" spans="1:4">
      <c r="A380" s="13">
        <v>37347</v>
      </c>
      <c r="B380" s="26">
        <v>1.7929999999999999</v>
      </c>
      <c r="C380" s="12">
        <v>23.98</v>
      </c>
      <c r="D380" s="12">
        <f t="shared" si="6"/>
        <v>31.664754110429449</v>
      </c>
    </row>
    <row r="381" spans="1:4">
      <c r="A381" s="13">
        <v>37377</v>
      </c>
      <c r="B381" s="26">
        <v>1.7949999999999999</v>
      </c>
      <c r="C381" s="12">
        <v>24.44</v>
      </c>
      <c r="D381" s="12">
        <f t="shared" si="6"/>
        <v>32.236210228412254</v>
      </c>
    </row>
    <row r="382" spans="1:4">
      <c r="A382" s="13">
        <v>37408</v>
      </c>
      <c r="B382" s="26">
        <v>1.796</v>
      </c>
      <c r="C382" s="12">
        <v>23.45</v>
      </c>
      <c r="D382" s="12">
        <f t="shared" si="6"/>
        <v>30.913184465478842</v>
      </c>
    </row>
    <row r="383" spans="1:4">
      <c r="A383" s="13">
        <v>37438</v>
      </c>
      <c r="B383" s="26">
        <v>1.8</v>
      </c>
      <c r="C383" s="12">
        <v>24.99</v>
      </c>
      <c r="D383" s="12">
        <f t="shared" si="6"/>
        <v>32.870096699999998</v>
      </c>
    </row>
    <row r="384" spans="1:4">
      <c r="A384" s="13">
        <v>37469</v>
      </c>
      <c r="B384" s="26">
        <v>1.8049999999999999</v>
      </c>
      <c r="C384" s="12">
        <v>25.68</v>
      </c>
      <c r="D384" s="12">
        <f t="shared" si="6"/>
        <v>33.684107434903048</v>
      </c>
    </row>
    <row r="385" spans="1:4">
      <c r="A385" s="13">
        <v>37500</v>
      </c>
      <c r="B385" s="26">
        <v>1.8080000000000001</v>
      </c>
      <c r="C385" s="12">
        <v>27.14</v>
      </c>
      <c r="D385" s="12">
        <f t="shared" si="6"/>
        <v>35.540100199115045</v>
      </c>
    </row>
    <row r="386" spans="1:4">
      <c r="A386" s="13">
        <v>37530</v>
      </c>
      <c r="B386" s="26">
        <v>1.8120000000000001</v>
      </c>
      <c r="C386" s="12">
        <v>25.99</v>
      </c>
      <c r="D386" s="12">
        <f t="shared" si="6"/>
        <v>33.959033145695358</v>
      </c>
    </row>
    <row r="387" spans="1:4">
      <c r="A387" s="13">
        <v>37561</v>
      </c>
      <c r="B387" s="26">
        <v>1.8149999999999999</v>
      </c>
      <c r="C387" s="12">
        <v>23.68</v>
      </c>
      <c r="D387" s="12">
        <f t="shared" si="6"/>
        <v>30.889601057851237</v>
      </c>
    </row>
    <row r="388" spans="1:4">
      <c r="A388" s="13">
        <v>37591</v>
      </c>
      <c r="B388" s="26">
        <v>1.8180000000000001</v>
      </c>
      <c r="C388" s="12">
        <v>26.68</v>
      </c>
      <c r="D388" s="12">
        <f t="shared" si="6"/>
        <v>34.745548910891088</v>
      </c>
    </row>
    <row r="389" spans="1:4">
      <c r="A389" s="13">
        <v>37622</v>
      </c>
      <c r="B389" s="26">
        <v>1.8260000000000001</v>
      </c>
      <c r="C389" s="12">
        <v>30.3</v>
      </c>
      <c r="D389" s="12">
        <f t="shared" si="6"/>
        <v>39.287019824753557</v>
      </c>
    </row>
    <row r="390" spans="1:4">
      <c r="A390" s="13">
        <v>37653</v>
      </c>
      <c r="B390" s="26">
        <v>1.8360000000000001</v>
      </c>
      <c r="C390" s="12">
        <v>32.229999999999997</v>
      </c>
      <c r="D390" s="12">
        <f t="shared" si="6"/>
        <v>41.561848921568618</v>
      </c>
    </row>
    <row r="391" spans="1:4">
      <c r="A391" s="13">
        <v>37681</v>
      </c>
      <c r="B391" s="26">
        <v>1.839</v>
      </c>
      <c r="C391" s="12">
        <v>29.23</v>
      </c>
      <c r="D391" s="12">
        <f t="shared" si="6"/>
        <v>37.631741500815664</v>
      </c>
    </row>
    <row r="392" spans="1:4">
      <c r="A392" s="13">
        <v>37712</v>
      </c>
      <c r="B392" s="26">
        <v>1.8320000000000001</v>
      </c>
      <c r="C392" s="12">
        <v>24.48</v>
      </c>
      <c r="D392" s="12">
        <f t="shared" si="6"/>
        <v>31.636845589519648</v>
      </c>
    </row>
    <row r="393" spans="1:4">
      <c r="A393" s="13">
        <v>37742</v>
      </c>
      <c r="B393" s="26">
        <v>1.829</v>
      </c>
      <c r="C393" s="12">
        <v>25.15</v>
      </c>
      <c r="D393" s="12">
        <f t="shared" si="6"/>
        <v>32.556035593220336</v>
      </c>
    </row>
    <row r="394" spans="1:4">
      <c r="A394" s="13">
        <v>37773</v>
      </c>
      <c r="B394" s="26">
        <v>1.831</v>
      </c>
      <c r="C394" s="12">
        <v>27.22</v>
      </c>
      <c r="D394" s="12">
        <f t="shared" si="6"/>
        <v>35.197110147460407</v>
      </c>
    </row>
    <row r="395" spans="1:4">
      <c r="A395" s="13">
        <v>37803</v>
      </c>
      <c r="B395" s="26">
        <v>1.837</v>
      </c>
      <c r="C395" s="12">
        <v>27.95</v>
      </c>
      <c r="D395" s="12">
        <f t="shared" si="6"/>
        <v>36.023000707675557</v>
      </c>
    </row>
    <row r="396" spans="1:4">
      <c r="A396" s="13">
        <v>37834</v>
      </c>
      <c r="B396" s="26">
        <v>1.845</v>
      </c>
      <c r="C396" s="12">
        <v>28.5</v>
      </c>
      <c r="D396" s="12">
        <f t="shared" si="6"/>
        <v>36.57259024390244</v>
      </c>
    </row>
    <row r="397" spans="1:4">
      <c r="A397" s="13">
        <v>37865</v>
      </c>
      <c r="B397" s="26">
        <v>1.851</v>
      </c>
      <c r="C397" s="12">
        <v>25.66</v>
      </c>
      <c r="D397" s="12">
        <f t="shared" ref="D397:D460" si="7">C397*$B$557/B397</f>
        <v>32.821427358184764</v>
      </c>
    </row>
    <row r="398" spans="1:4">
      <c r="A398" s="13">
        <v>37895</v>
      </c>
      <c r="B398" s="26">
        <v>1.849</v>
      </c>
      <c r="C398" s="12">
        <v>27.32</v>
      </c>
      <c r="D398" s="12">
        <f t="shared" si="7"/>
        <v>34.982513834505141</v>
      </c>
    </row>
    <row r="399" spans="1:4">
      <c r="A399" s="13">
        <v>37926</v>
      </c>
      <c r="B399" s="26">
        <v>1.85</v>
      </c>
      <c r="C399" s="12">
        <v>27.47</v>
      </c>
      <c r="D399" s="12">
        <f t="shared" si="7"/>
        <v>35.155571448648651</v>
      </c>
    </row>
    <row r="400" spans="1:4">
      <c r="A400" s="13">
        <v>37956</v>
      </c>
      <c r="B400" s="26">
        <v>1.855</v>
      </c>
      <c r="C400" s="12">
        <v>28.63</v>
      </c>
      <c r="D400" s="12">
        <f t="shared" si="7"/>
        <v>36.541356452830186</v>
      </c>
    </row>
    <row r="401" spans="1:4">
      <c r="A401" s="13">
        <v>37987</v>
      </c>
      <c r="B401" s="26">
        <v>1.863</v>
      </c>
      <c r="C401" s="12">
        <v>30.11</v>
      </c>
      <c r="D401" s="12">
        <f t="shared" si="7"/>
        <v>38.265300772946858</v>
      </c>
    </row>
    <row r="402" spans="1:4">
      <c r="A402" s="13">
        <v>38018</v>
      </c>
      <c r="B402" s="26">
        <v>1.867</v>
      </c>
      <c r="C402" s="12">
        <v>30.69</v>
      </c>
      <c r="D402" s="12">
        <f t="shared" si="7"/>
        <v>38.91883227637922</v>
      </c>
    </row>
    <row r="403" spans="1:4">
      <c r="A403" s="13">
        <v>38047</v>
      </c>
      <c r="B403" s="26">
        <v>1.871</v>
      </c>
      <c r="C403" s="12">
        <v>32.159999999999997</v>
      </c>
      <c r="D403" s="12">
        <f t="shared" si="7"/>
        <v>40.69578997327632</v>
      </c>
    </row>
    <row r="404" spans="1:4">
      <c r="A404" s="13">
        <v>38078</v>
      </c>
      <c r="B404" s="26">
        <v>1.8740000000000001</v>
      </c>
      <c r="C404" s="12">
        <v>32.340000000000003</v>
      </c>
      <c r="D404" s="12">
        <f t="shared" si="7"/>
        <v>40.85805227321238</v>
      </c>
    </row>
    <row r="405" spans="1:4">
      <c r="A405" s="13">
        <v>38108</v>
      </c>
      <c r="B405" s="26">
        <v>1.8819999999999999</v>
      </c>
      <c r="C405" s="12">
        <v>35.68</v>
      </c>
      <c r="D405" s="12">
        <f t="shared" si="7"/>
        <v>44.886160425079709</v>
      </c>
    </row>
    <row r="406" spans="1:4">
      <c r="A406" s="13">
        <v>38139</v>
      </c>
      <c r="B406" s="26">
        <v>1.889</v>
      </c>
      <c r="C406" s="12">
        <v>33.450000000000003</v>
      </c>
      <c r="D406" s="12">
        <f t="shared" si="7"/>
        <v>41.924838168343037</v>
      </c>
    </row>
    <row r="407" spans="1:4">
      <c r="A407" s="13">
        <v>38169</v>
      </c>
      <c r="B407" s="26">
        <v>1.891</v>
      </c>
      <c r="C407" s="12">
        <v>35.89</v>
      </c>
      <c r="D407" s="12">
        <f t="shared" si="7"/>
        <v>44.935456721311475</v>
      </c>
    </row>
    <row r="408" spans="1:4">
      <c r="A408" s="13">
        <v>38200</v>
      </c>
      <c r="B408" s="26">
        <v>1.8919999999999999</v>
      </c>
      <c r="C408" s="12">
        <v>39.46</v>
      </c>
      <c r="D408" s="12">
        <f t="shared" si="7"/>
        <v>49.379101078224103</v>
      </c>
    </row>
    <row r="409" spans="1:4">
      <c r="A409" s="13">
        <v>38231</v>
      </c>
      <c r="B409" s="26">
        <v>1.8979999999999999</v>
      </c>
      <c r="C409" s="12">
        <v>40.42</v>
      </c>
      <c r="D409" s="12">
        <f t="shared" si="7"/>
        <v>50.420521327713381</v>
      </c>
    </row>
    <row r="410" spans="1:4">
      <c r="A410" s="13">
        <v>38261</v>
      </c>
      <c r="B410" s="26">
        <v>1.9079999999999999</v>
      </c>
      <c r="C410" s="12">
        <v>45.36</v>
      </c>
      <c r="D410" s="12">
        <f t="shared" si="7"/>
        <v>56.286196981132079</v>
      </c>
    </row>
    <row r="411" spans="1:4">
      <c r="A411" s="13">
        <v>38292</v>
      </c>
      <c r="B411" s="26">
        <v>1.917</v>
      </c>
      <c r="C411" s="12">
        <v>39.89</v>
      </c>
      <c r="D411" s="12">
        <f t="shared" si="7"/>
        <v>49.266210046948359</v>
      </c>
    </row>
    <row r="412" spans="1:4">
      <c r="A412" s="13">
        <v>38322</v>
      </c>
      <c r="B412" s="26">
        <v>1.917</v>
      </c>
      <c r="C412" s="12">
        <v>34.07</v>
      </c>
      <c r="D412" s="12">
        <f t="shared" si="7"/>
        <v>42.078209483568081</v>
      </c>
    </row>
    <row r="413" spans="1:4">
      <c r="A413" s="13">
        <v>38353</v>
      </c>
      <c r="B413" s="26">
        <v>1.9159999999999999</v>
      </c>
      <c r="C413" s="12">
        <v>37.56</v>
      </c>
      <c r="D413" s="12">
        <f t="shared" si="7"/>
        <v>46.412750855949902</v>
      </c>
    </row>
    <row r="414" spans="1:4">
      <c r="A414" s="13">
        <v>38384</v>
      </c>
      <c r="B414" s="26">
        <v>1.9239999999999999</v>
      </c>
      <c r="C414" s="12">
        <v>39.72</v>
      </c>
      <c r="D414" s="12">
        <f t="shared" si="7"/>
        <v>48.877772182952178</v>
      </c>
    </row>
    <row r="415" spans="1:4">
      <c r="A415" s="13">
        <v>38412</v>
      </c>
      <c r="B415" s="26">
        <v>1.931</v>
      </c>
      <c r="C415" s="12">
        <v>45.73</v>
      </c>
      <c r="D415" s="12">
        <f t="shared" si="7"/>
        <v>56.069432221646807</v>
      </c>
    </row>
    <row r="416" spans="1:4">
      <c r="A416" s="13">
        <v>38443</v>
      </c>
      <c r="B416" s="26">
        <v>1.9370000000000001</v>
      </c>
      <c r="C416" s="12">
        <v>45.25</v>
      </c>
      <c r="D416" s="12">
        <f t="shared" si="7"/>
        <v>55.309049303045946</v>
      </c>
    </row>
    <row r="417" spans="1:4">
      <c r="A417" s="13">
        <v>38473</v>
      </c>
      <c r="B417" s="26">
        <v>1.9359999999999999</v>
      </c>
      <c r="C417" s="12">
        <v>43.19</v>
      </c>
      <c r="D417" s="12">
        <f t="shared" si="7"/>
        <v>52.818380609504132</v>
      </c>
    </row>
    <row r="418" spans="1:4">
      <c r="A418" s="13">
        <v>38504</v>
      </c>
      <c r="B418" s="26">
        <v>1.9370000000000001</v>
      </c>
      <c r="C418" s="12">
        <v>49.28</v>
      </c>
      <c r="D418" s="12">
        <f t="shared" si="7"/>
        <v>60.234916014455344</v>
      </c>
    </row>
    <row r="419" spans="1:4">
      <c r="A419" s="13">
        <v>38534</v>
      </c>
      <c r="B419" s="26">
        <v>1.9490000000000001</v>
      </c>
      <c r="C419" s="12">
        <v>52.79</v>
      </c>
      <c r="D419" s="12">
        <f t="shared" si="7"/>
        <v>64.127905212929704</v>
      </c>
    </row>
    <row r="420" spans="1:4">
      <c r="A420" s="13">
        <v>38565</v>
      </c>
      <c r="B420" s="26">
        <v>1.9610000000000001</v>
      </c>
      <c r="C420" s="12">
        <v>58.67</v>
      </c>
      <c r="D420" s="12">
        <f t="shared" si="7"/>
        <v>70.834645578786336</v>
      </c>
    </row>
    <row r="421" spans="1:4">
      <c r="A421" s="13">
        <v>38596</v>
      </c>
      <c r="B421" s="26">
        <v>1.988</v>
      </c>
      <c r="C421" s="12">
        <v>58.79</v>
      </c>
      <c r="D421" s="12">
        <f t="shared" si="7"/>
        <v>70.015518742454717</v>
      </c>
    </row>
    <row r="422" spans="1:4">
      <c r="A422" s="13">
        <v>38626</v>
      </c>
      <c r="B422" s="26">
        <v>1.9910000000000001</v>
      </c>
      <c r="C422" s="12">
        <v>55.31</v>
      </c>
      <c r="D422" s="12">
        <f t="shared" si="7"/>
        <v>65.771785102963335</v>
      </c>
    </row>
    <row r="423" spans="1:4">
      <c r="A423" s="13">
        <v>38657</v>
      </c>
      <c r="B423" s="26">
        <v>1.9810000000000001</v>
      </c>
      <c r="C423" s="12">
        <v>49.97</v>
      </c>
      <c r="D423" s="12">
        <f t="shared" si="7"/>
        <v>59.721692165572939</v>
      </c>
    </row>
    <row r="424" spans="1:4">
      <c r="A424" s="13">
        <v>38687</v>
      </c>
      <c r="B424" s="26">
        <v>1.9810000000000001</v>
      </c>
      <c r="C424" s="12">
        <v>50.85</v>
      </c>
      <c r="D424" s="12">
        <f t="shared" si="7"/>
        <v>60.77342498738011</v>
      </c>
    </row>
    <row r="425" spans="1:4">
      <c r="A425" s="13">
        <v>38718</v>
      </c>
      <c r="B425" s="26">
        <v>1.9930000000000001</v>
      </c>
      <c r="C425" s="12">
        <v>55.85</v>
      </c>
      <c r="D425" s="12">
        <f t="shared" si="7"/>
        <v>66.347277922729546</v>
      </c>
    </row>
    <row r="426" spans="1:4">
      <c r="A426" s="13">
        <v>38749</v>
      </c>
      <c r="B426" s="26">
        <v>1.994</v>
      </c>
      <c r="C426" s="12">
        <v>52.8</v>
      </c>
      <c r="D426" s="12">
        <f t="shared" si="7"/>
        <v>62.692559277833496</v>
      </c>
    </row>
    <row r="427" spans="1:4">
      <c r="A427" s="13">
        <v>38777</v>
      </c>
      <c r="B427" s="26">
        <v>1.9970000000000001</v>
      </c>
      <c r="C427" s="12">
        <v>55.31</v>
      </c>
      <c r="D427" s="12">
        <f t="shared" si="7"/>
        <v>65.574173329994991</v>
      </c>
    </row>
    <row r="428" spans="1:4">
      <c r="A428" s="13">
        <v>38808</v>
      </c>
      <c r="B428" s="26">
        <v>2.0070000000000001</v>
      </c>
      <c r="C428" s="12">
        <v>62.41</v>
      </c>
      <c r="D428" s="12">
        <f t="shared" si="7"/>
        <v>73.623089955156942</v>
      </c>
    </row>
    <row r="429" spans="1:4">
      <c r="A429" s="13">
        <v>38838</v>
      </c>
      <c r="B429" s="26">
        <v>2.0129999999999999</v>
      </c>
      <c r="C429" s="12">
        <v>64.39</v>
      </c>
      <c r="D429" s="12">
        <f t="shared" si="7"/>
        <v>75.732428047690021</v>
      </c>
    </row>
    <row r="430" spans="1:4">
      <c r="A430" s="13">
        <v>38869</v>
      </c>
      <c r="B430" s="26">
        <v>2.0179999999999998</v>
      </c>
      <c r="C430" s="12">
        <v>63.79</v>
      </c>
      <c r="D430" s="12">
        <f t="shared" si="7"/>
        <v>74.840843042616456</v>
      </c>
    </row>
    <row r="431" spans="1:4">
      <c r="A431" s="13">
        <v>38899</v>
      </c>
      <c r="B431" s="26">
        <v>2.0289999999999999</v>
      </c>
      <c r="C431" s="12">
        <v>67.989999999999995</v>
      </c>
      <c r="D431" s="12">
        <f t="shared" si="7"/>
        <v>79.335986229669786</v>
      </c>
    </row>
    <row r="432" spans="1:4">
      <c r="A432" s="13">
        <v>38930</v>
      </c>
      <c r="B432" s="26">
        <v>2.0379999999999998</v>
      </c>
      <c r="C432" s="12">
        <v>66.45</v>
      </c>
      <c r="D432" s="12">
        <f t="shared" si="7"/>
        <v>77.196575711481856</v>
      </c>
    </row>
    <row r="433" spans="1:4">
      <c r="A433" s="13">
        <v>38961</v>
      </c>
      <c r="B433" s="26">
        <v>2.028</v>
      </c>
      <c r="C433" s="12">
        <v>57.29</v>
      </c>
      <c r="D433" s="12">
        <f t="shared" si="7"/>
        <v>66.883363047337269</v>
      </c>
    </row>
    <row r="434" spans="1:4">
      <c r="A434" s="13">
        <v>38991</v>
      </c>
      <c r="B434" s="26">
        <v>2.0190000000000001</v>
      </c>
      <c r="C434" s="12">
        <v>52.7</v>
      </c>
      <c r="D434" s="12">
        <f t="shared" si="7"/>
        <v>61.799011292719165</v>
      </c>
    </row>
    <row r="435" spans="1:4">
      <c r="A435" s="13">
        <v>39022</v>
      </c>
      <c r="B435" s="26">
        <v>2.02</v>
      </c>
      <c r="C435" s="12">
        <v>52.7</v>
      </c>
      <c r="D435" s="12">
        <f t="shared" si="7"/>
        <v>61.768417722772277</v>
      </c>
    </row>
    <row r="436" spans="1:4">
      <c r="A436" s="13">
        <v>39052</v>
      </c>
      <c r="B436" s="26">
        <v>2.0310000000000001</v>
      </c>
      <c r="C436" s="12">
        <v>54.97</v>
      </c>
      <c r="D436" s="12">
        <f t="shared" si="7"/>
        <v>64.080079852289501</v>
      </c>
    </row>
    <row r="437" spans="1:4">
      <c r="A437" s="13">
        <v>39083</v>
      </c>
      <c r="B437" s="26">
        <v>2.03437</v>
      </c>
      <c r="C437" s="12">
        <v>49.57</v>
      </c>
      <c r="D437" s="12">
        <f t="shared" si="7"/>
        <v>57.689424529461206</v>
      </c>
    </row>
    <row r="438" spans="1:4">
      <c r="A438" s="13">
        <v>39114</v>
      </c>
      <c r="B438" s="26">
        <v>2.0422600000000002</v>
      </c>
      <c r="C438" s="12">
        <v>53.77</v>
      </c>
      <c r="D438" s="12">
        <f t="shared" si="7"/>
        <v>62.335613183434035</v>
      </c>
    </row>
    <row r="439" spans="1:4">
      <c r="A439" s="13">
        <v>39142</v>
      </c>
      <c r="B439" s="26">
        <v>2.05288</v>
      </c>
      <c r="C439" s="12">
        <v>56.31</v>
      </c>
      <c r="D439" s="12">
        <f t="shared" si="7"/>
        <v>64.942528613460112</v>
      </c>
    </row>
    <row r="440" spans="1:4">
      <c r="A440" s="13">
        <v>39173</v>
      </c>
      <c r="B440" s="26">
        <v>2.05904</v>
      </c>
      <c r="C440" s="12">
        <v>60.45</v>
      </c>
      <c r="D440" s="12">
        <f t="shared" si="7"/>
        <v>69.508633780791058</v>
      </c>
    </row>
    <row r="441" spans="1:4">
      <c r="A441" s="13">
        <v>39203</v>
      </c>
      <c r="B441" s="26">
        <v>2.0675500000000002</v>
      </c>
      <c r="C441" s="12">
        <v>61.55</v>
      </c>
      <c r="D441" s="12">
        <f t="shared" si="7"/>
        <v>70.482170056346874</v>
      </c>
    </row>
    <row r="442" spans="1:4">
      <c r="A442" s="13">
        <v>39234</v>
      </c>
      <c r="B442" s="26">
        <v>2.0723400000000001</v>
      </c>
      <c r="C442" s="12">
        <v>65.239999999999995</v>
      </c>
      <c r="D442" s="12">
        <f t="shared" si="7"/>
        <v>74.53498584209153</v>
      </c>
    </row>
    <row r="443" spans="1:4">
      <c r="A443" s="13">
        <v>39264</v>
      </c>
      <c r="B443" s="26">
        <v>2.0760299999999998</v>
      </c>
      <c r="C443" s="12">
        <v>70.75</v>
      </c>
      <c r="D443" s="12">
        <f t="shared" si="7"/>
        <v>80.68634629557377</v>
      </c>
    </row>
    <row r="444" spans="1:4">
      <c r="A444" s="13">
        <v>39295</v>
      </c>
      <c r="B444" s="26">
        <v>2.07667</v>
      </c>
      <c r="C444" s="12">
        <v>68.28</v>
      </c>
      <c r="D444" s="12">
        <f t="shared" si="7"/>
        <v>77.845453692690711</v>
      </c>
    </row>
    <row r="445" spans="1:4">
      <c r="A445" s="13">
        <v>39326</v>
      </c>
      <c r="B445" s="26">
        <v>2.0854699999999999</v>
      </c>
      <c r="C445" s="12">
        <v>72.34</v>
      </c>
      <c r="D445" s="12">
        <f t="shared" si="7"/>
        <v>82.126211338451284</v>
      </c>
    </row>
    <row r="446" spans="1:4">
      <c r="A446" s="13">
        <v>39356</v>
      </c>
      <c r="B446" s="26">
        <v>2.0918999999999999</v>
      </c>
      <c r="C446" s="12">
        <v>78.61</v>
      </c>
      <c r="D446" s="12">
        <f t="shared" si="7"/>
        <v>88.970105808117026</v>
      </c>
    </row>
    <row r="447" spans="1:4">
      <c r="A447" s="13">
        <v>39387</v>
      </c>
      <c r="B447" s="26">
        <v>2.1083400000000001</v>
      </c>
      <c r="C447" s="12">
        <v>85.53</v>
      </c>
      <c r="D447" s="12">
        <f t="shared" si="7"/>
        <v>96.047276444975665</v>
      </c>
    </row>
    <row r="448" spans="1:4">
      <c r="A448" s="13">
        <v>39417</v>
      </c>
      <c r="B448" s="26">
        <v>2.1144500000000002</v>
      </c>
      <c r="C448" s="12">
        <v>83.21</v>
      </c>
      <c r="D448" s="12">
        <f t="shared" si="7"/>
        <v>93.171981716285543</v>
      </c>
    </row>
    <row r="449" spans="1:4">
      <c r="A449" s="13">
        <v>39448</v>
      </c>
      <c r="B449" s="26">
        <v>2.12174</v>
      </c>
      <c r="C449" s="12">
        <v>84.82</v>
      </c>
      <c r="D449" s="12">
        <f t="shared" si="7"/>
        <v>94.648412661306281</v>
      </c>
    </row>
    <row r="450" spans="1:4">
      <c r="A450" s="13">
        <v>39479</v>
      </c>
      <c r="B450" s="26">
        <v>2.1268699999999998</v>
      </c>
      <c r="C450" s="12">
        <v>87.41</v>
      </c>
      <c r="D450" s="12">
        <f t="shared" si="7"/>
        <v>97.303263264797579</v>
      </c>
    </row>
    <row r="451" spans="1:4">
      <c r="A451" s="13">
        <v>39508</v>
      </c>
      <c r="B451" s="26">
        <v>2.1344799999999999</v>
      </c>
      <c r="C451" s="12">
        <v>96.96</v>
      </c>
      <c r="D451" s="12">
        <f t="shared" si="7"/>
        <v>107.54933953000263</v>
      </c>
    </row>
    <row r="452" spans="1:4">
      <c r="A452" s="13">
        <v>39539</v>
      </c>
      <c r="B452" s="26">
        <v>2.1394199999999999</v>
      </c>
      <c r="C452" s="12">
        <v>104.72</v>
      </c>
      <c r="D452" s="12">
        <f t="shared" si="7"/>
        <v>115.88862573968646</v>
      </c>
    </row>
    <row r="453" spans="1:4">
      <c r="A453" s="13">
        <v>39569</v>
      </c>
      <c r="B453" s="26">
        <v>2.1520800000000002</v>
      </c>
      <c r="C453" s="12">
        <v>116.55</v>
      </c>
      <c r="D453" s="12">
        <f t="shared" si="7"/>
        <v>128.2215720140515</v>
      </c>
    </row>
    <row r="454" spans="1:4">
      <c r="A454" s="13">
        <v>39600</v>
      </c>
      <c r="B454" s="26">
        <v>2.1746300000000001</v>
      </c>
      <c r="C454" s="12">
        <v>126.22</v>
      </c>
      <c r="D454" s="12">
        <f t="shared" si="7"/>
        <v>137.42002762768837</v>
      </c>
    </row>
    <row r="455" spans="1:4">
      <c r="A455" s="13">
        <v>39630</v>
      </c>
      <c r="B455" s="26">
        <v>2.1901600000000001</v>
      </c>
      <c r="C455" s="12">
        <v>127.77</v>
      </c>
      <c r="D455" s="12">
        <f t="shared" si="7"/>
        <v>138.12118081783979</v>
      </c>
    </row>
    <row r="456" spans="1:4">
      <c r="A456" s="13">
        <v>39661</v>
      </c>
      <c r="B456" s="26">
        <v>2.1869000000000001</v>
      </c>
      <c r="C456" s="12">
        <v>111.19</v>
      </c>
      <c r="D456" s="12">
        <f t="shared" si="7"/>
        <v>120.3771442955782</v>
      </c>
    </row>
    <row r="457" spans="1:4">
      <c r="A457" s="13">
        <v>39692</v>
      </c>
      <c r="B457" s="26">
        <v>2.1887699999999999</v>
      </c>
      <c r="C457" s="12">
        <v>96.38</v>
      </c>
      <c r="D457" s="12">
        <f t="shared" si="7"/>
        <v>104.25431165449088</v>
      </c>
    </row>
    <row r="458" spans="1:4">
      <c r="A458" s="13">
        <v>39722</v>
      </c>
      <c r="B458" s="26">
        <v>2.16995</v>
      </c>
      <c r="C458" s="12">
        <v>70.84</v>
      </c>
      <c r="D458" s="12">
        <f t="shared" si="7"/>
        <v>77.292268927855474</v>
      </c>
    </row>
    <row r="459" spans="1:4">
      <c r="A459" s="13">
        <v>39753</v>
      </c>
      <c r="B459" s="26">
        <v>2.1315300000000001</v>
      </c>
      <c r="C459" s="12">
        <v>49.1</v>
      </c>
      <c r="D459" s="12">
        <f t="shared" si="7"/>
        <v>54.537757104052012</v>
      </c>
    </row>
    <row r="460" spans="1:4">
      <c r="A460" s="13">
        <v>39783</v>
      </c>
      <c r="B460" s="26">
        <v>2.1139800000000002</v>
      </c>
      <c r="C460" s="12">
        <v>35.590000000000003</v>
      </c>
      <c r="D460" s="12">
        <f t="shared" si="7"/>
        <v>39.859729259501037</v>
      </c>
    </row>
    <row r="461" spans="1:4">
      <c r="A461" s="13">
        <v>39814</v>
      </c>
      <c r="B461" s="26">
        <v>2.1193300000000002</v>
      </c>
      <c r="C461" s="12">
        <v>36.840000000000003</v>
      </c>
      <c r="D461" s="12">
        <f t="shared" ref="D461:D496" si="8">C461*$B$557/B461</f>
        <v>41.155536400654924</v>
      </c>
    </row>
    <row r="462" spans="1:4">
      <c r="A462" s="13">
        <v>39845</v>
      </c>
      <c r="B462" s="26">
        <v>2.1270500000000001</v>
      </c>
      <c r="C462" s="12">
        <v>38.56</v>
      </c>
      <c r="D462" s="12">
        <f t="shared" si="8"/>
        <v>42.920676354575583</v>
      </c>
    </row>
    <row r="463" spans="1:4">
      <c r="A463" s="13">
        <v>39873</v>
      </c>
      <c r="B463" s="26">
        <v>2.1249500000000001</v>
      </c>
      <c r="C463" s="12">
        <v>45.96</v>
      </c>
      <c r="D463" s="12">
        <f t="shared" si="8"/>
        <v>51.208085009059033</v>
      </c>
    </row>
    <row r="464" spans="1:4">
      <c r="A464" s="13">
        <v>39904</v>
      </c>
      <c r="B464" s="26">
        <v>2.1270899999999999</v>
      </c>
      <c r="C464" s="12">
        <v>49.58</v>
      </c>
      <c r="D464" s="12">
        <f t="shared" si="8"/>
        <v>55.185869201585263</v>
      </c>
    </row>
    <row r="465" spans="1:4">
      <c r="A465" s="13">
        <v>39934</v>
      </c>
      <c r="B465" s="26">
        <v>2.13022</v>
      </c>
      <c r="C465" s="12">
        <v>56.77</v>
      </c>
      <c r="D465" s="12">
        <f t="shared" si="8"/>
        <v>63.095976650299036</v>
      </c>
    </row>
    <row r="466" spans="1:4">
      <c r="A466" s="13">
        <v>39965</v>
      </c>
      <c r="B466" s="26">
        <v>2.1478999999999999</v>
      </c>
      <c r="C466" s="12">
        <v>66.37</v>
      </c>
      <c r="D466" s="12">
        <f t="shared" si="8"/>
        <v>73.158533348852373</v>
      </c>
    </row>
    <row r="467" spans="1:4">
      <c r="A467" s="13">
        <v>39995</v>
      </c>
      <c r="B467" s="26">
        <v>2.1472600000000002</v>
      </c>
      <c r="C467" s="12">
        <v>63.46</v>
      </c>
      <c r="D467" s="12">
        <f t="shared" si="8"/>
        <v>69.971738513268079</v>
      </c>
    </row>
    <row r="468" spans="1:4">
      <c r="A468" s="13">
        <v>40026</v>
      </c>
      <c r="B468" s="26">
        <v>2.1544500000000002</v>
      </c>
      <c r="C468" s="12">
        <v>68.09</v>
      </c>
      <c r="D468" s="12">
        <f t="shared" si="8"/>
        <v>74.826278381953614</v>
      </c>
    </row>
    <row r="469" spans="1:4">
      <c r="A469" s="13">
        <v>40057</v>
      </c>
      <c r="B469" s="26">
        <v>2.1586099999999999</v>
      </c>
      <c r="C469" s="12">
        <v>67.650000000000006</v>
      </c>
      <c r="D469" s="12">
        <f t="shared" si="8"/>
        <v>74.199477487827821</v>
      </c>
    </row>
    <row r="470" spans="1:4">
      <c r="A470" s="13">
        <v>40087</v>
      </c>
      <c r="B470" s="26">
        <v>2.1650900000000002</v>
      </c>
      <c r="C470" s="12">
        <v>72.06</v>
      </c>
      <c r="D470" s="12">
        <f t="shared" si="8"/>
        <v>78.799876051341968</v>
      </c>
    </row>
    <row r="471" spans="1:4">
      <c r="A471" s="13">
        <v>40118</v>
      </c>
      <c r="B471" s="26">
        <v>2.1723400000000002</v>
      </c>
      <c r="C471" s="12">
        <v>74.400000000000006</v>
      </c>
      <c r="D471" s="12">
        <f t="shared" si="8"/>
        <v>81.087211762431295</v>
      </c>
    </row>
    <row r="472" spans="1:4">
      <c r="A472" s="13">
        <v>40148</v>
      </c>
      <c r="B472" s="26">
        <v>2.17347</v>
      </c>
      <c r="C472" s="12">
        <v>72.67</v>
      </c>
      <c r="D472" s="12">
        <f t="shared" si="8"/>
        <v>79.160538668580656</v>
      </c>
    </row>
    <row r="473" spans="1:4">
      <c r="A473" s="13">
        <v>40179</v>
      </c>
      <c r="B473" s="26">
        <v>2.1746599999999998</v>
      </c>
      <c r="C473" s="12">
        <v>75.069999999999993</v>
      </c>
      <c r="D473" s="12">
        <f t="shared" si="8"/>
        <v>81.730147048274219</v>
      </c>
    </row>
    <row r="474" spans="1:4">
      <c r="A474" s="13">
        <v>40210</v>
      </c>
      <c r="B474" s="26">
        <v>2.1725099999999999</v>
      </c>
      <c r="C474" s="12">
        <v>73.73</v>
      </c>
      <c r="D474" s="12">
        <f t="shared" si="8"/>
        <v>80.350702928870291</v>
      </c>
    </row>
    <row r="475" spans="1:4">
      <c r="A475" s="13">
        <v>40238</v>
      </c>
      <c r="B475" s="26">
        <v>2.1730499999999999</v>
      </c>
      <c r="C475" s="12">
        <v>76.77</v>
      </c>
      <c r="D475" s="12">
        <f t="shared" si="8"/>
        <v>83.642894263822726</v>
      </c>
    </row>
    <row r="476" spans="1:4">
      <c r="A476" s="13">
        <v>40269</v>
      </c>
      <c r="B476" s="26">
        <v>2.1737600000000001</v>
      </c>
      <c r="C476" s="12">
        <v>80.03</v>
      </c>
      <c r="D476" s="12">
        <f t="shared" si="8"/>
        <v>87.166268502502561</v>
      </c>
    </row>
    <row r="477" spans="1:4">
      <c r="A477" s="13">
        <v>40299</v>
      </c>
      <c r="B477" s="26">
        <v>2.17299</v>
      </c>
      <c r="C477" s="12">
        <v>71.150000000000006</v>
      </c>
      <c r="D477" s="12">
        <f t="shared" si="8"/>
        <v>77.521899824665553</v>
      </c>
    </row>
    <row r="478" spans="1:4">
      <c r="A478" s="13">
        <v>40330</v>
      </c>
      <c r="B478" s="26">
        <v>2.1728499999999999</v>
      </c>
      <c r="C478" s="12">
        <v>71.91</v>
      </c>
      <c r="D478" s="12">
        <f t="shared" si="8"/>
        <v>78.35501048852889</v>
      </c>
    </row>
    <row r="479" spans="1:4">
      <c r="A479" s="13">
        <v>40360</v>
      </c>
      <c r="B479" s="26">
        <v>2.1767699999999999</v>
      </c>
      <c r="C479" s="12">
        <v>73.27</v>
      </c>
      <c r="D479" s="12">
        <f t="shared" si="8"/>
        <v>79.693128984688329</v>
      </c>
    </row>
    <row r="480" spans="1:4">
      <c r="A480" s="13">
        <v>40391</v>
      </c>
      <c r="B480" s="26">
        <v>2.1801200000000001</v>
      </c>
      <c r="C480" s="12">
        <v>73.52</v>
      </c>
      <c r="D480" s="12">
        <f t="shared" si="8"/>
        <v>79.842169642038044</v>
      </c>
    </row>
    <row r="481" spans="1:4">
      <c r="A481" s="13">
        <v>40422</v>
      </c>
      <c r="B481" s="26">
        <v>2.1828099999999999</v>
      </c>
      <c r="C481" s="12">
        <v>73.150000000000006</v>
      </c>
      <c r="D481" s="12">
        <f t="shared" si="8"/>
        <v>79.342453580476544</v>
      </c>
    </row>
    <row r="482" spans="1:4">
      <c r="A482" s="13">
        <v>40452</v>
      </c>
      <c r="B482" s="26">
        <v>2.1902400000000002</v>
      </c>
      <c r="C482" s="12">
        <v>76.900000000000006</v>
      </c>
      <c r="D482" s="12">
        <f t="shared" si="8"/>
        <v>83.126953484549631</v>
      </c>
    </row>
    <row r="483" spans="1:4">
      <c r="A483" s="13">
        <v>40483</v>
      </c>
      <c r="B483" s="26">
        <v>2.1954400000000001</v>
      </c>
      <c r="C483" s="12">
        <v>79.92</v>
      </c>
      <c r="D483" s="12">
        <f t="shared" si="8"/>
        <v>86.186874831468856</v>
      </c>
    </row>
    <row r="484" spans="1:4">
      <c r="A484" s="13">
        <v>40513</v>
      </c>
      <c r="B484" s="26">
        <v>2.2043699999999999</v>
      </c>
      <c r="C484" s="12">
        <v>85.59</v>
      </c>
      <c r="D484" s="12">
        <f t="shared" si="8"/>
        <v>91.927566815008376</v>
      </c>
    </row>
    <row r="485" spans="1:4">
      <c r="A485" s="13">
        <v>40544</v>
      </c>
      <c r="B485" s="26">
        <v>2.21082</v>
      </c>
      <c r="C485" s="12">
        <v>87.61</v>
      </c>
      <c r="D485" s="12">
        <f t="shared" si="8"/>
        <v>93.822613482780142</v>
      </c>
    </row>
    <row r="486" spans="1:4">
      <c r="A486" s="13">
        <v>40575</v>
      </c>
      <c r="B486" s="26">
        <v>2.2181600000000001</v>
      </c>
      <c r="C486" s="12">
        <v>91.42</v>
      </c>
      <c r="D486" s="12">
        <f t="shared" si="8"/>
        <v>97.578823655642509</v>
      </c>
    </row>
    <row r="487" spans="1:4">
      <c r="A487" s="13">
        <v>40603</v>
      </c>
      <c r="B487" s="26">
        <v>2.2295500000000001</v>
      </c>
      <c r="C487" s="12">
        <v>102.43</v>
      </c>
      <c r="D487" s="12">
        <f t="shared" si="8"/>
        <v>108.77201830862731</v>
      </c>
    </row>
    <row r="488" spans="1:4">
      <c r="A488" s="13">
        <v>40634</v>
      </c>
      <c r="B488" s="26">
        <v>2.2405599999999999</v>
      </c>
      <c r="C488" s="12">
        <v>113.02</v>
      </c>
      <c r="D488" s="12">
        <f t="shared" si="8"/>
        <v>119.42794385332239</v>
      </c>
    </row>
    <row r="489" spans="1:4">
      <c r="A489" s="13">
        <v>40664</v>
      </c>
      <c r="B489" s="26">
        <v>2.24918</v>
      </c>
      <c r="C489" s="12">
        <v>107.98</v>
      </c>
      <c r="D489" s="12">
        <f t="shared" si="8"/>
        <v>113.66489125814742</v>
      </c>
    </row>
    <row r="490" spans="1:4">
      <c r="A490" s="13">
        <v>40695</v>
      </c>
      <c r="B490" s="26">
        <v>2.2498999999999998</v>
      </c>
      <c r="C490" s="12">
        <v>105.38</v>
      </c>
      <c r="D490" s="12">
        <f t="shared" si="8"/>
        <v>110.89250887595004</v>
      </c>
    </row>
    <row r="491" spans="1:4">
      <c r="A491" s="13">
        <v>40725</v>
      </c>
      <c r="B491" s="26">
        <v>2.2555299999999998</v>
      </c>
      <c r="C491" s="12">
        <v>105.94</v>
      </c>
      <c r="D491" s="12">
        <f t="shared" si="8"/>
        <v>111.20353458388938</v>
      </c>
    </row>
    <row r="492" spans="1:4">
      <c r="A492" s="13">
        <v>40756</v>
      </c>
      <c r="B492" s="26">
        <v>2.2614899999999998</v>
      </c>
      <c r="C492" s="12">
        <v>99</v>
      </c>
      <c r="D492" s="12">
        <f t="shared" si="8"/>
        <v>103.64485626732819</v>
      </c>
    </row>
    <row r="493" spans="1:4">
      <c r="A493" s="13">
        <v>40787</v>
      </c>
      <c r="B493" s="26">
        <v>2.26674</v>
      </c>
      <c r="C493" s="12">
        <v>101.05</v>
      </c>
      <c r="D493" s="12">
        <f t="shared" si="8"/>
        <v>105.54601484951957</v>
      </c>
    </row>
    <row r="494" spans="1:4">
      <c r="A494" s="13">
        <v>40817</v>
      </c>
      <c r="B494" s="26">
        <v>2.2676099999999999</v>
      </c>
      <c r="C494" s="12">
        <v>101.99</v>
      </c>
      <c r="D494" s="12">
        <f t="shared" si="8"/>
        <v>106.48696736211254</v>
      </c>
    </row>
    <row r="495" spans="1:4">
      <c r="A495" s="13">
        <v>40848</v>
      </c>
      <c r="B495" s="26">
        <v>2.27136</v>
      </c>
      <c r="C495" s="12">
        <v>107.67</v>
      </c>
      <c r="D495" s="12">
        <f t="shared" si="8"/>
        <v>112.2318108886306</v>
      </c>
    </row>
    <row r="496" spans="1:4">
      <c r="A496" s="13">
        <v>40878</v>
      </c>
      <c r="B496" s="26">
        <v>2.2709299999999999</v>
      </c>
      <c r="C496" s="12">
        <v>106.52</v>
      </c>
      <c r="D496" s="12">
        <f t="shared" si="8"/>
        <v>111.05411125838313</v>
      </c>
    </row>
    <row r="497" spans="1:4">
      <c r="A497" s="13">
        <v>40909</v>
      </c>
      <c r="B497" s="26">
        <v>2.2766600000000001</v>
      </c>
      <c r="C497" s="12">
        <v>105.25</v>
      </c>
      <c r="D497" s="12">
        <f t="shared" ref="D497:D544" si="9">C497*$B$557/B497</f>
        <v>109.45387914752312</v>
      </c>
    </row>
    <row r="498" spans="1:4">
      <c r="A498" s="13">
        <v>40940</v>
      </c>
      <c r="B498" s="26">
        <v>2.28138</v>
      </c>
      <c r="C498" s="12">
        <v>108.08</v>
      </c>
      <c r="D498" s="12">
        <f t="shared" si="9"/>
        <v>112.16437398416748</v>
      </c>
    </row>
    <row r="499" spans="1:4">
      <c r="A499" s="13">
        <v>40969</v>
      </c>
      <c r="B499" s="26">
        <v>2.2873199999999998</v>
      </c>
      <c r="C499" s="12">
        <v>111</v>
      </c>
      <c r="D499" s="12">
        <f t="shared" si="9"/>
        <v>114.89556948743508</v>
      </c>
    </row>
    <row r="500" spans="1:4">
      <c r="A500" s="13">
        <v>41000</v>
      </c>
      <c r="B500" s="26">
        <v>2.2918400000000001</v>
      </c>
      <c r="C500" s="12">
        <v>108.54</v>
      </c>
      <c r="D500" s="12">
        <f t="shared" si="9"/>
        <v>112.12765845783299</v>
      </c>
    </row>
    <row r="501" spans="1:4">
      <c r="A501" s="13">
        <v>41030</v>
      </c>
      <c r="B501" s="26">
        <v>2.28884</v>
      </c>
      <c r="C501" s="12">
        <v>103.26</v>
      </c>
      <c r="D501" s="12">
        <f t="shared" si="9"/>
        <v>106.81295173100786</v>
      </c>
    </row>
    <row r="502" spans="1:4">
      <c r="A502" s="13">
        <v>41061</v>
      </c>
      <c r="B502" s="26">
        <v>2.2882500000000001</v>
      </c>
      <c r="C502" s="12">
        <v>92.18</v>
      </c>
      <c r="D502" s="12">
        <f t="shared" si="9"/>
        <v>95.376298446411013</v>
      </c>
    </row>
    <row r="503" spans="1:4">
      <c r="A503" s="13">
        <v>41091</v>
      </c>
      <c r="B503" s="26">
        <v>2.2877900000000002</v>
      </c>
      <c r="C503" s="12">
        <v>92.99</v>
      </c>
      <c r="D503" s="12">
        <f t="shared" si="9"/>
        <v>96.233730394835177</v>
      </c>
    </row>
    <row r="504" spans="1:4">
      <c r="A504" s="13">
        <v>41122</v>
      </c>
      <c r="B504" s="26">
        <v>2.2995199999999998</v>
      </c>
      <c r="C504" s="12">
        <v>97.04</v>
      </c>
      <c r="D504" s="12">
        <f t="shared" si="9"/>
        <v>99.9127303785138</v>
      </c>
    </row>
    <row r="505" spans="1:4">
      <c r="A505" s="13">
        <v>41153</v>
      </c>
      <c r="B505" s="26">
        <v>2.3108599999999999</v>
      </c>
      <c r="C505" s="12">
        <v>101.82</v>
      </c>
      <c r="D505" s="12">
        <f t="shared" si="9"/>
        <v>104.319786174844</v>
      </c>
    </row>
    <row r="506" spans="1:4">
      <c r="A506" s="13">
        <v>41183</v>
      </c>
      <c r="B506" s="26">
        <v>2.3165200000000001</v>
      </c>
      <c r="C506" s="12">
        <v>100.92</v>
      </c>
      <c r="D506" s="12">
        <f t="shared" si="9"/>
        <v>103.14505658487731</v>
      </c>
    </row>
    <row r="507" spans="1:4">
      <c r="A507" s="13">
        <v>41214</v>
      </c>
      <c r="B507" s="26">
        <v>2.3119000000000001</v>
      </c>
      <c r="C507" s="12">
        <v>98.07</v>
      </c>
      <c r="D507" s="12">
        <f t="shared" si="9"/>
        <v>100.43252025606643</v>
      </c>
    </row>
    <row r="508" spans="1:4">
      <c r="A508" s="13">
        <v>41244</v>
      </c>
      <c r="B508" s="26">
        <v>2.3109899999999999</v>
      </c>
      <c r="C508" s="12">
        <v>93.7</v>
      </c>
      <c r="D508" s="12">
        <f t="shared" si="9"/>
        <v>95.995031480015072</v>
      </c>
    </row>
    <row r="509" spans="1:4">
      <c r="A509" s="13">
        <v>41275</v>
      </c>
      <c r="B509" s="26">
        <v>2.3132100000000002</v>
      </c>
      <c r="C509" s="12">
        <v>97.91</v>
      </c>
      <c r="D509" s="12">
        <f t="shared" si="9"/>
        <v>100.2118824231263</v>
      </c>
    </row>
    <row r="510" spans="1:4">
      <c r="A510" s="13">
        <v>41306</v>
      </c>
      <c r="B510" s="26">
        <v>2.32599</v>
      </c>
      <c r="C510" s="12">
        <v>99.23</v>
      </c>
      <c r="D510" s="12">
        <f t="shared" si="9"/>
        <v>101.0048850682935</v>
      </c>
    </row>
    <row r="511" spans="1:4">
      <c r="A511" s="13">
        <v>41334</v>
      </c>
      <c r="B511" s="26">
        <v>2.3207499999999999</v>
      </c>
      <c r="C511" s="12">
        <v>99.11</v>
      </c>
      <c r="D511" s="12">
        <f t="shared" si="9"/>
        <v>101.11052088333513</v>
      </c>
    </row>
    <row r="512" spans="1:4">
      <c r="A512" s="13">
        <v>41365</v>
      </c>
      <c r="B512" s="26">
        <v>2.3170700000000002</v>
      </c>
      <c r="C512" s="12">
        <v>96.45</v>
      </c>
      <c r="D512" s="12">
        <f t="shared" si="9"/>
        <v>98.553104265300561</v>
      </c>
    </row>
    <row r="513" spans="1:5">
      <c r="A513" s="13">
        <v>41395</v>
      </c>
      <c r="B513" s="26">
        <v>2.32124</v>
      </c>
      <c r="C513" s="12">
        <v>98.5</v>
      </c>
      <c r="D513" s="12">
        <f t="shared" si="9"/>
        <v>100.46699565749341</v>
      </c>
    </row>
    <row r="514" spans="1:5">
      <c r="A514" s="13">
        <v>41426</v>
      </c>
      <c r="B514" s="26">
        <v>2.3285999999999998</v>
      </c>
      <c r="C514" s="12">
        <v>97.17</v>
      </c>
      <c r="D514" s="12">
        <f t="shared" si="9"/>
        <v>98.797178124194801</v>
      </c>
    </row>
    <row r="515" spans="1:5">
      <c r="A515" s="13">
        <v>41456</v>
      </c>
      <c r="B515" s="26">
        <v>2.3325200000000001</v>
      </c>
      <c r="C515" s="12">
        <v>101.56</v>
      </c>
      <c r="D515" s="12">
        <f t="shared" si="9"/>
        <v>103.08715322483836</v>
      </c>
    </row>
    <row r="516" spans="1:5">
      <c r="A516" s="13">
        <v>41487</v>
      </c>
      <c r="B516" s="26">
        <v>2.33433</v>
      </c>
      <c r="C516" s="12">
        <v>104.16</v>
      </c>
      <c r="D516" s="12">
        <f t="shared" si="9"/>
        <v>105.64427096425955</v>
      </c>
    </row>
    <row r="517" spans="1:5">
      <c r="A517" s="13">
        <v>41518</v>
      </c>
      <c r="B517" s="26">
        <v>2.3374299999999999</v>
      </c>
      <c r="C517" s="12">
        <v>103.49</v>
      </c>
      <c r="D517" s="12">
        <f t="shared" si="9"/>
        <v>104.82551480044322</v>
      </c>
    </row>
    <row r="518" spans="1:5">
      <c r="A518" s="13">
        <v>41548</v>
      </c>
      <c r="B518" s="26">
        <v>2.3378199999999998</v>
      </c>
      <c r="C518" s="12">
        <v>97.84</v>
      </c>
      <c r="D518" s="12">
        <f t="shared" si="9"/>
        <v>99.08607033903381</v>
      </c>
    </row>
    <row r="519" spans="1:5">
      <c r="A519" s="13">
        <v>41579</v>
      </c>
      <c r="B519" s="26">
        <v>2.3403299999999998</v>
      </c>
      <c r="C519" s="12">
        <v>90.36</v>
      </c>
      <c r="D519" s="12">
        <f t="shared" si="9"/>
        <v>91.412661393905992</v>
      </c>
      <c r="E519" s="10" t="s">
        <v>182</v>
      </c>
    </row>
    <row r="520" spans="1:5">
      <c r="A520" s="13">
        <v>41609</v>
      </c>
      <c r="B520" s="26">
        <v>2.3459400000000001</v>
      </c>
      <c r="C520" s="12">
        <v>90.57</v>
      </c>
      <c r="D520" s="12">
        <f t="shared" si="9"/>
        <v>91.405998695618791</v>
      </c>
      <c r="E520" s="10" t="s">
        <v>183</v>
      </c>
    </row>
    <row r="521" spans="1:5">
      <c r="A521" s="13">
        <v>41640</v>
      </c>
      <c r="B521" s="26">
        <v>2.3493300000000001</v>
      </c>
      <c r="C521" s="12">
        <v>89.63</v>
      </c>
      <c r="D521" s="12">
        <f t="shared" si="9"/>
        <v>90.326795392728982</v>
      </c>
      <c r="E521">
        <f>IF($A521&gt;DATE(YEAR($C$1),MONTH($C$1)-2,1),1,0)</f>
        <v>0</v>
      </c>
    </row>
    <row r="522" spans="1:5">
      <c r="A522" s="13">
        <v>41671</v>
      </c>
      <c r="B522" s="26">
        <v>2.3516900000000001</v>
      </c>
      <c r="C522" s="12">
        <v>96.04</v>
      </c>
      <c r="D522" s="12">
        <f t="shared" si="9"/>
        <v>96.68949893906084</v>
      </c>
      <c r="E522">
        <f t="shared" ref="E522:E556" si="10">IF($A522&gt;DATE(YEAR($C$1),MONTH($C$1)-2,1),1,0)</f>
        <v>0</v>
      </c>
    </row>
    <row r="523" spans="1:5">
      <c r="A523" s="13">
        <v>41699</v>
      </c>
      <c r="B523" s="26">
        <v>2.3563999999999998</v>
      </c>
      <c r="C523" s="12">
        <v>97.04</v>
      </c>
      <c r="D523" s="12">
        <f t="shared" si="9"/>
        <v>97.500985299609596</v>
      </c>
      <c r="E523">
        <f t="shared" si="10"/>
        <v>0</v>
      </c>
    </row>
    <row r="524" spans="1:5">
      <c r="A524" s="13">
        <v>41730</v>
      </c>
      <c r="B524" s="26">
        <v>2.3625400000000001</v>
      </c>
      <c r="C524" s="12">
        <v>97.3</v>
      </c>
      <c r="D524" s="12">
        <f t="shared" si="9"/>
        <v>97.508146401754033</v>
      </c>
      <c r="E524">
        <f t="shared" si="10"/>
        <v>0</v>
      </c>
    </row>
    <row r="525" spans="1:5">
      <c r="A525" s="13">
        <v>41760</v>
      </c>
      <c r="B525" s="26">
        <v>2.3708300000000002</v>
      </c>
      <c r="C525" s="12">
        <v>98.44</v>
      </c>
      <c r="D525" s="12">
        <f t="shared" si="9"/>
        <v>98.305636996326157</v>
      </c>
      <c r="E525">
        <f t="shared" si="10"/>
        <v>0</v>
      </c>
    </row>
    <row r="526" spans="1:5">
      <c r="A526" s="13">
        <v>41791</v>
      </c>
      <c r="B526" s="26">
        <v>2.3769300000000002</v>
      </c>
      <c r="C526" s="12">
        <v>100.17</v>
      </c>
      <c r="D526" s="12">
        <f t="shared" si="9"/>
        <v>99.776556726533798</v>
      </c>
      <c r="E526">
        <f t="shared" si="10"/>
        <v>0</v>
      </c>
    </row>
    <row r="527" spans="1:5">
      <c r="A527" s="13">
        <v>41821</v>
      </c>
      <c r="B527" s="26">
        <v>2.3790900000000001</v>
      </c>
      <c r="C527" s="12">
        <v>98.66</v>
      </c>
      <c r="D527" s="12">
        <f t="shared" si="9"/>
        <v>98.183265046719526</v>
      </c>
      <c r="E527">
        <f t="shared" si="10"/>
        <v>0</v>
      </c>
    </row>
    <row r="528" spans="1:5">
      <c r="A528" s="13">
        <v>41852</v>
      </c>
      <c r="B528" s="26">
        <v>2.3742800000000002</v>
      </c>
      <c r="C528" s="12">
        <v>93.23</v>
      </c>
      <c r="D528" s="12">
        <f t="shared" si="9"/>
        <v>92.967463239382042</v>
      </c>
      <c r="E528">
        <f t="shared" si="10"/>
        <v>0</v>
      </c>
    </row>
    <row r="529" spans="1:5">
      <c r="A529" s="13">
        <v>41883</v>
      </c>
      <c r="B529" s="26">
        <v>2.3763299999999998</v>
      </c>
      <c r="C529" s="12">
        <v>89.39</v>
      </c>
      <c r="D529" s="12">
        <f t="shared" si="9"/>
        <v>89.061379379126635</v>
      </c>
      <c r="E529">
        <f t="shared" si="10"/>
        <v>0</v>
      </c>
    </row>
    <row r="530" spans="1:5">
      <c r="A530" s="13">
        <v>41913</v>
      </c>
      <c r="B530" s="26">
        <v>2.37642</v>
      </c>
      <c r="C530" s="12">
        <v>81.27</v>
      </c>
      <c r="D530" s="12">
        <f t="shared" si="9"/>
        <v>80.968164036660184</v>
      </c>
      <c r="E530">
        <f t="shared" si="10"/>
        <v>0</v>
      </c>
    </row>
    <row r="531" spans="1:5">
      <c r="A531" s="13">
        <v>41944</v>
      </c>
      <c r="B531" s="26">
        <v>2.37032</v>
      </c>
      <c r="C531" s="12">
        <v>72.290000000000006</v>
      </c>
      <c r="D531" s="12">
        <f t="shared" si="9"/>
        <v>72.20686247426508</v>
      </c>
      <c r="E531">
        <f t="shared" si="10"/>
        <v>0</v>
      </c>
    </row>
    <row r="532" spans="1:5">
      <c r="A532" s="19">
        <v>41974</v>
      </c>
      <c r="B532" s="26">
        <v>2.3717783457000001</v>
      </c>
      <c r="C532" s="12">
        <v>55.79</v>
      </c>
      <c r="D532" s="12">
        <f t="shared" si="9"/>
        <v>55.691574003731738</v>
      </c>
      <c r="E532">
        <f t="shared" si="10"/>
        <v>1</v>
      </c>
    </row>
    <row r="533" spans="1:5">
      <c r="A533" s="13">
        <v>42005</v>
      </c>
      <c r="B533" s="26">
        <v>2.367594</v>
      </c>
      <c r="C533" s="12">
        <v>42.5</v>
      </c>
      <c r="D533" s="12">
        <f t="shared" si="9"/>
        <v>42.5</v>
      </c>
      <c r="E533">
        <f t="shared" si="10"/>
        <v>1</v>
      </c>
    </row>
    <row r="534" spans="1:5">
      <c r="A534" s="13">
        <v>42036</v>
      </c>
      <c r="B534" s="26">
        <v>2.3669959999999999</v>
      </c>
      <c r="C534" s="12">
        <v>42.5</v>
      </c>
      <c r="D534" s="12">
        <f t="shared" si="9"/>
        <v>42.510737238254734</v>
      </c>
      <c r="E534">
        <f t="shared" si="10"/>
        <v>1</v>
      </c>
    </row>
    <row r="535" spans="1:5">
      <c r="A535" s="13">
        <v>42064</v>
      </c>
      <c r="B535" s="26">
        <v>2.367766</v>
      </c>
      <c r="C535" s="12">
        <v>43.5</v>
      </c>
      <c r="D535" s="12">
        <f t="shared" si="9"/>
        <v>43.496840059363976</v>
      </c>
      <c r="E535">
        <f t="shared" si="10"/>
        <v>1</v>
      </c>
    </row>
    <row r="536" spans="1:5">
      <c r="A536" s="13">
        <v>42095</v>
      </c>
      <c r="B536" s="26">
        <v>2.3707530000000001</v>
      </c>
      <c r="C536" s="12">
        <v>45.5</v>
      </c>
      <c r="D536" s="12">
        <f t="shared" si="9"/>
        <v>45.439371794531105</v>
      </c>
      <c r="E536">
        <f t="shared" si="10"/>
        <v>1</v>
      </c>
    </row>
    <row r="537" spans="1:5">
      <c r="A537" s="13">
        <v>42125</v>
      </c>
      <c r="B537" s="26">
        <v>2.373621</v>
      </c>
      <c r="C537" s="12">
        <v>47.5</v>
      </c>
      <c r="D537" s="12">
        <f t="shared" si="9"/>
        <v>47.37938997000785</v>
      </c>
      <c r="E537">
        <f t="shared" si="10"/>
        <v>1</v>
      </c>
    </row>
    <row r="538" spans="1:5">
      <c r="A538" s="13">
        <v>42156</v>
      </c>
      <c r="B538" s="26">
        <v>2.3772199999999999</v>
      </c>
      <c r="C538" s="12">
        <v>49.5</v>
      </c>
      <c r="D538" s="12">
        <f t="shared" si="9"/>
        <v>49.299561252218979</v>
      </c>
      <c r="E538">
        <f t="shared" si="10"/>
        <v>1</v>
      </c>
    </row>
    <row r="539" spans="1:5">
      <c r="A539" s="13">
        <v>42186</v>
      </c>
      <c r="B539" s="26">
        <v>2.3821080000000001</v>
      </c>
      <c r="C539" s="12">
        <v>51.5</v>
      </c>
      <c r="D539" s="12">
        <f t="shared" si="9"/>
        <v>51.186214478940499</v>
      </c>
      <c r="E539">
        <f t="shared" si="10"/>
        <v>1</v>
      </c>
    </row>
    <row r="540" spans="1:5">
      <c r="A540" s="13">
        <v>42217</v>
      </c>
      <c r="B540" s="26">
        <v>2.386749</v>
      </c>
      <c r="C540" s="12">
        <v>53.5</v>
      </c>
      <c r="D540" s="12">
        <f t="shared" si="9"/>
        <v>53.070632479577867</v>
      </c>
      <c r="E540">
        <f t="shared" si="10"/>
        <v>1</v>
      </c>
    </row>
    <row r="541" spans="1:5">
      <c r="A541" s="13">
        <v>42248</v>
      </c>
      <c r="B541" s="26">
        <v>2.391702</v>
      </c>
      <c r="C541" s="12">
        <v>55.5</v>
      </c>
      <c r="D541" s="12">
        <f t="shared" si="9"/>
        <v>54.940568264775457</v>
      </c>
      <c r="E541">
        <f t="shared" si="10"/>
        <v>1</v>
      </c>
    </row>
    <row r="542" spans="1:5">
      <c r="A542" s="13">
        <v>42278</v>
      </c>
      <c r="B542" s="26">
        <v>2.3971930000000001</v>
      </c>
      <c r="C542" s="12">
        <v>57.5</v>
      </c>
      <c r="D542" s="12">
        <f t="shared" si="9"/>
        <v>56.79002691898399</v>
      </c>
      <c r="E542">
        <f t="shared" si="10"/>
        <v>1</v>
      </c>
    </row>
    <row r="543" spans="1:5">
      <c r="A543" s="13">
        <v>42309</v>
      </c>
      <c r="B543" s="26">
        <v>2.4026010000000002</v>
      </c>
      <c r="C543" s="12">
        <v>60.5</v>
      </c>
      <c r="D543" s="12">
        <f t="shared" si="9"/>
        <v>59.618487214481306</v>
      </c>
      <c r="E543">
        <f t="shared" si="10"/>
        <v>1</v>
      </c>
    </row>
    <row r="544" spans="1:5">
      <c r="A544" s="19">
        <v>42339</v>
      </c>
      <c r="B544" s="26">
        <v>2.408153</v>
      </c>
      <c r="C544" s="12">
        <v>63.5</v>
      </c>
      <c r="D544" s="12">
        <f t="shared" si="9"/>
        <v>62.430509606324847</v>
      </c>
      <c r="E544">
        <f t="shared" si="10"/>
        <v>1</v>
      </c>
    </row>
    <row r="545" spans="1:5">
      <c r="A545" s="13">
        <v>42370</v>
      </c>
      <c r="B545" s="26">
        <v>2.4145699999999999</v>
      </c>
      <c r="C545" s="12">
        <v>62.5</v>
      </c>
      <c r="D545" s="12">
        <f t="shared" ref="D545:D556" si="11">C545*$B$557/B545</f>
        <v>61.284048505531011</v>
      </c>
      <c r="E545">
        <f t="shared" si="10"/>
        <v>1</v>
      </c>
    </row>
    <row r="546" spans="1:5">
      <c r="A546" s="13">
        <v>42401</v>
      </c>
      <c r="B546" s="26">
        <v>2.4198650000000002</v>
      </c>
      <c r="C546" s="12">
        <v>64.5</v>
      </c>
      <c r="D546" s="12">
        <f t="shared" si="11"/>
        <v>63.106748930208909</v>
      </c>
      <c r="E546">
        <f t="shared" si="10"/>
        <v>1</v>
      </c>
    </row>
    <row r="547" spans="1:5">
      <c r="A547" s="13">
        <v>42430</v>
      </c>
      <c r="B547" s="26">
        <v>2.42476</v>
      </c>
      <c r="C547" s="12">
        <v>66.5</v>
      </c>
      <c r="D547" s="12">
        <f t="shared" si="11"/>
        <v>64.932199887823941</v>
      </c>
      <c r="E547">
        <f t="shared" si="10"/>
        <v>1</v>
      </c>
    </row>
    <row r="548" spans="1:5">
      <c r="A548" s="13">
        <v>42461</v>
      </c>
      <c r="B548" s="26">
        <v>2.4291</v>
      </c>
      <c r="C548" s="12">
        <v>67.5</v>
      </c>
      <c r="D548" s="12">
        <f t="shared" si="11"/>
        <v>65.790866987773242</v>
      </c>
      <c r="E548">
        <f t="shared" si="10"/>
        <v>1</v>
      </c>
    </row>
    <row r="549" spans="1:5">
      <c r="A549" s="13">
        <v>42491</v>
      </c>
      <c r="B549" s="26">
        <v>2.4333130000000001</v>
      </c>
      <c r="C549" s="12">
        <v>68.5</v>
      </c>
      <c r="D549" s="12">
        <f t="shared" si="11"/>
        <v>66.649949677661681</v>
      </c>
      <c r="E549">
        <f t="shared" si="10"/>
        <v>1</v>
      </c>
    </row>
    <row r="550" spans="1:5">
      <c r="A550" s="13">
        <v>42522</v>
      </c>
      <c r="B550" s="26">
        <v>2.437243</v>
      </c>
      <c r="C550" s="12">
        <v>69.5</v>
      </c>
      <c r="D550" s="12">
        <f t="shared" si="11"/>
        <v>67.513901157988769</v>
      </c>
      <c r="E550">
        <f t="shared" si="10"/>
        <v>1</v>
      </c>
    </row>
    <row r="551" spans="1:5">
      <c r="A551" s="13">
        <v>42552</v>
      </c>
      <c r="B551" s="26">
        <v>2.4404270000000001</v>
      </c>
      <c r="C551" s="12">
        <v>69.5</v>
      </c>
      <c r="D551" s="12">
        <f t="shared" si="11"/>
        <v>67.425816465725049</v>
      </c>
      <c r="E551">
        <f t="shared" si="10"/>
        <v>1</v>
      </c>
    </row>
    <row r="552" spans="1:5">
      <c r="A552" s="13">
        <v>42583</v>
      </c>
      <c r="B552" s="26">
        <v>2.4441389999999998</v>
      </c>
      <c r="C552" s="12">
        <v>69.5</v>
      </c>
      <c r="D552" s="12">
        <f t="shared" ref="D552" si="12">C552*$B$557/B552</f>
        <v>67.323414503021311</v>
      </c>
      <c r="E552">
        <f t="shared" si="10"/>
        <v>1</v>
      </c>
    </row>
    <row r="553" spans="1:5">
      <c r="A553" s="13">
        <v>42614</v>
      </c>
      <c r="B553" s="26">
        <v>2.4479160000000002</v>
      </c>
      <c r="C553" s="12">
        <v>68.5</v>
      </c>
      <c r="D553" s="12">
        <f t="shared" si="11"/>
        <v>66.252350570852911</v>
      </c>
      <c r="E553">
        <f t="shared" si="10"/>
        <v>1</v>
      </c>
    </row>
    <row r="554" spans="1:5">
      <c r="A554" s="13">
        <v>42644</v>
      </c>
      <c r="B554" s="26">
        <v>2.452188</v>
      </c>
      <c r="C554" s="12">
        <v>67.5</v>
      </c>
      <c r="D554" s="12">
        <f t="shared" si="11"/>
        <v>65.171428536474366</v>
      </c>
      <c r="E554">
        <f t="shared" si="10"/>
        <v>1</v>
      </c>
    </row>
    <row r="555" spans="1:5">
      <c r="A555" s="13">
        <v>42675</v>
      </c>
      <c r="B555" s="26">
        <v>2.4557709999999999</v>
      </c>
      <c r="C555" s="12">
        <v>67.5</v>
      </c>
      <c r="D555" s="12">
        <f t="shared" si="11"/>
        <v>65.076342623151746</v>
      </c>
      <c r="E555">
        <f t="shared" si="10"/>
        <v>1</v>
      </c>
    </row>
    <row r="556" spans="1:5">
      <c r="A556" s="19">
        <v>42705</v>
      </c>
      <c r="B556" s="26">
        <v>2.4590960000000002</v>
      </c>
      <c r="C556" s="12">
        <v>68.5</v>
      </c>
      <c r="D556" s="12">
        <f t="shared" si="11"/>
        <v>65.951141801702732</v>
      </c>
      <c r="E556">
        <f t="shared" si="10"/>
        <v>1</v>
      </c>
    </row>
    <row r="557" spans="1:5">
      <c r="A557" s="15" t="str">
        <f>"Base CPI ("&amp;TEXT('Notes and Sources'!$G$7,"m/yyyy")&amp;")"</f>
        <v>Base CPI (1/2015)</v>
      </c>
      <c r="B557" s="28">
        <v>2.367594</v>
      </c>
      <c r="C557" s="16"/>
      <c r="D557" s="16"/>
      <c r="E557" s="20"/>
    </row>
    <row r="558" spans="1:5">
      <c r="A558" s="41" t="str">
        <f>A1&amp;" "&amp;TEXT(C1,"Mmmm yyyy")</f>
        <v>EIA Short-Term Energy Outlook, January 2015</v>
      </c>
      <c r="B558" s="41"/>
      <c r="C558" s="41"/>
      <c r="D558" s="41"/>
      <c r="E558" s="41"/>
    </row>
    <row r="559" spans="1:5">
      <c r="A559" s="36" t="s">
        <v>184</v>
      </c>
      <c r="B559" s="36"/>
      <c r="C559" s="36"/>
      <c r="D559" s="36"/>
      <c r="E559" s="36"/>
    </row>
    <row r="560" spans="1:5">
      <c r="A560" s="36" t="str">
        <f>"Real Price ("&amp;TEXT($C$1,"mmm yyyy")&amp;" $)"</f>
        <v>Real Price (Jan 2015 $)</v>
      </c>
      <c r="B560" s="36"/>
      <c r="C560" s="36"/>
      <c r="D560" s="36"/>
      <c r="E560" s="36"/>
    </row>
    <row r="561" spans="1:5">
      <c r="A561" s="37" t="s">
        <v>167</v>
      </c>
      <c r="B561" s="37"/>
      <c r="C561" s="37"/>
      <c r="D561" s="37"/>
      <c r="E561" s="37"/>
    </row>
  </sheetData>
  <mergeCells count="7">
    <mergeCell ref="A560:E560"/>
    <mergeCell ref="A561:E561"/>
    <mergeCell ref="C39:D39"/>
    <mergeCell ref="A1:B1"/>
    <mergeCell ref="C1:D1"/>
    <mergeCell ref="A558:E558"/>
    <mergeCell ref="A559:E559"/>
  </mergeCells>
  <phoneticPr fontId="3" type="noConversion"/>
  <conditionalFormatting sqref="B485:D494 B497:D506 B521:D532 B509:D515 B518:D518 B545:D556">
    <cfRule type="expression" dxfId="43" priority="3" stopIfTrue="1">
      <formula>$E485=1</formula>
    </cfRule>
  </conditionalFormatting>
  <conditionalFormatting sqref="B495:D496 B507:D508 B519:D520">
    <cfRule type="expression" dxfId="42" priority="4" stopIfTrue="1">
      <formula>#REF!=1</formula>
    </cfRule>
  </conditionalFormatting>
  <conditionalFormatting sqref="B516:D517">
    <cfRule type="expression" dxfId="41" priority="10" stopIfTrue="1">
      <formula>#REF!=1</formula>
    </cfRule>
  </conditionalFormatting>
  <conditionalFormatting sqref="B520:D520">
    <cfRule type="expression" dxfId="40" priority="11" stopIfTrue="1">
      <formula>#REF!=1</formula>
    </cfRule>
  </conditionalFormatting>
  <conditionalFormatting sqref="B533:D544">
    <cfRule type="expression" dxfId="39" priority="1" stopIfTrue="1">
      <formula>$E533=1</formula>
    </cfRule>
  </conditionalFormatting>
  <hyperlinks>
    <hyperlink ref="A3" location="Contents!B4" display="Return to Contents"/>
    <hyperlink ref="A561" location="'Notes and Sources'!A7" display="See Notes and Sources for more information"/>
  </hyperlinks>
  <pageMargins left="0.75" right="0.75" top="1" bottom="1" header="0.5" footer="0.5"/>
  <pageSetup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2.75"/>
  <cols>
    <col min="1" max="4" width="17.85546875" customWidth="1"/>
  </cols>
  <sheetData>
    <row r="1" spans="1:4" ht="15.75">
      <c r="A1" s="39" t="s">
        <v>168</v>
      </c>
      <c r="B1" s="39"/>
      <c r="C1" s="40">
        <f>'Notes and Sources'!$G$7</f>
        <v>42017</v>
      </c>
      <c r="D1" s="40"/>
    </row>
    <row r="2" spans="1:4" ht="15.75">
      <c r="A2" s="11" t="s">
        <v>220</v>
      </c>
    </row>
    <row r="3" spans="1:4" ht="15.75">
      <c r="A3" s="29" t="s">
        <v>206</v>
      </c>
    </row>
    <row r="39" spans="1:4">
      <c r="B39" s="10" t="s">
        <v>17</v>
      </c>
      <c r="C39" s="38" t="s">
        <v>171</v>
      </c>
      <c r="D39" s="38"/>
    </row>
    <row r="40" spans="1:4">
      <c r="A40" s="1" t="s">
        <v>4</v>
      </c>
      <c r="B40" s="1" t="s">
        <v>18</v>
      </c>
      <c r="C40" s="1" t="s">
        <v>1</v>
      </c>
      <c r="D40" s="1" t="s">
        <v>2</v>
      </c>
    </row>
    <row r="41" spans="1:4">
      <c r="A41" s="14">
        <v>1976</v>
      </c>
      <c r="B41" s="26">
        <v>0.56933333333000002</v>
      </c>
      <c r="C41" s="12">
        <v>0.61399999999999999</v>
      </c>
      <c r="D41" s="12">
        <f t="shared" ref="D41:D49" si="0">C41*$B$82/B41</f>
        <v>2.5533420070407105</v>
      </c>
    </row>
    <row r="42" spans="1:4">
      <c r="A42" s="14">
        <v>1977</v>
      </c>
      <c r="B42" s="26">
        <v>0.60616666666999997</v>
      </c>
      <c r="C42" s="12">
        <v>0.65600000000000003</v>
      </c>
      <c r="D42" s="12">
        <f t="shared" ref="D42" si="1">C42*$B$82/B42</f>
        <v>2.5622353543988878</v>
      </c>
    </row>
    <row r="43" spans="1:4">
      <c r="A43" s="14">
        <v>1978</v>
      </c>
      <c r="B43" s="26">
        <v>0.65241666666999998</v>
      </c>
      <c r="C43" s="12">
        <v>0.67</v>
      </c>
      <c r="D43" s="12">
        <f t="shared" si="0"/>
        <v>2.4314032136802588</v>
      </c>
    </row>
    <row r="44" spans="1:4">
      <c r="A44" s="14">
        <v>1979</v>
      </c>
      <c r="B44" s="26">
        <v>0.72583333333</v>
      </c>
      <c r="C44" s="12">
        <v>0.90300000000000002</v>
      </c>
      <c r="D44" s="12">
        <f t="shared" si="0"/>
        <v>2.9454935228608288</v>
      </c>
    </row>
    <row r="45" spans="1:4">
      <c r="A45" s="14">
        <v>1980</v>
      </c>
      <c r="B45" s="26">
        <v>0.82383333332999997</v>
      </c>
      <c r="C45" s="12">
        <v>1.2457385523</v>
      </c>
      <c r="D45" s="12">
        <f t="shared" si="0"/>
        <v>3.5800968505030548</v>
      </c>
    </row>
    <row r="46" spans="1:4">
      <c r="A46" s="14">
        <v>1981</v>
      </c>
      <c r="B46" s="26">
        <v>0.90933333332999999</v>
      </c>
      <c r="C46" s="12">
        <v>1.3782307223000001</v>
      </c>
      <c r="D46" s="12">
        <f t="shared" si="0"/>
        <v>3.5884429494997523</v>
      </c>
    </row>
    <row r="47" spans="1:4">
      <c r="A47" s="14">
        <v>1982</v>
      </c>
      <c r="B47" s="26">
        <v>0.96533333333000004</v>
      </c>
      <c r="C47" s="12">
        <v>1.2577170941</v>
      </c>
      <c r="D47" s="12">
        <f t="shared" si="0"/>
        <v>3.0846997020361302</v>
      </c>
    </row>
    <row r="48" spans="1:4">
      <c r="A48" s="14">
        <v>1983</v>
      </c>
      <c r="B48" s="26">
        <v>0.99583333333000001</v>
      </c>
      <c r="C48" s="12">
        <v>1.2054593904999999</v>
      </c>
      <c r="D48" s="12">
        <f t="shared" si="0"/>
        <v>2.8659800035491316</v>
      </c>
    </row>
    <row r="49" spans="1:4">
      <c r="A49" s="14">
        <v>1984</v>
      </c>
      <c r="B49" s="26">
        <v>1.0393333333000001</v>
      </c>
      <c r="C49" s="12">
        <v>1.1758037336</v>
      </c>
      <c r="D49" s="12">
        <f t="shared" si="0"/>
        <v>2.678472608984837</v>
      </c>
    </row>
    <row r="50" spans="1:4">
      <c r="A50" s="14">
        <v>1985</v>
      </c>
      <c r="B50" s="26">
        <v>1.0760000000000001</v>
      </c>
      <c r="C50" s="12">
        <v>1.1665785282000001</v>
      </c>
      <c r="D50" s="12">
        <f t="shared" ref="D50:D81" si="2">C50*$B$82/B50</f>
        <v>2.5668999292705865</v>
      </c>
    </row>
    <row r="51" spans="1:4">
      <c r="A51" s="14">
        <v>1986</v>
      </c>
      <c r="B51" s="26">
        <v>1.0969166667000001</v>
      </c>
      <c r="C51" s="12">
        <v>0.88521233901999996</v>
      </c>
      <c r="D51" s="12">
        <f t="shared" si="2"/>
        <v>1.910649629287575</v>
      </c>
    </row>
    <row r="52" spans="1:4">
      <c r="A52" s="14">
        <v>1987</v>
      </c>
      <c r="B52" s="26">
        <v>1.1361666667000001</v>
      </c>
      <c r="C52" s="12">
        <v>0.91233361376</v>
      </c>
      <c r="D52" s="12">
        <f t="shared" si="2"/>
        <v>1.9011608536363105</v>
      </c>
    </row>
    <row r="53" spans="1:4">
      <c r="A53" s="14">
        <v>1988</v>
      </c>
      <c r="B53" s="26">
        <v>1.18275</v>
      </c>
      <c r="C53" s="12">
        <v>0.90918629563999998</v>
      </c>
      <c r="D53" s="12">
        <f t="shared" si="2"/>
        <v>1.8199822603589009</v>
      </c>
    </row>
    <row r="54" spans="1:4">
      <c r="A54" s="14">
        <v>1989</v>
      </c>
      <c r="B54" s="26">
        <v>1.2394166666999999</v>
      </c>
      <c r="C54" s="12">
        <v>0.98674405130999998</v>
      </c>
      <c r="D54" s="12">
        <f t="shared" si="2"/>
        <v>1.8849264804849735</v>
      </c>
    </row>
    <row r="55" spans="1:4">
      <c r="A55" s="14">
        <v>1990</v>
      </c>
      <c r="B55" s="26">
        <v>1.3065833333000001</v>
      </c>
      <c r="C55" s="12">
        <v>1.1276805091</v>
      </c>
      <c r="D55" s="12">
        <f t="shared" si="2"/>
        <v>2.0434131824709887</v>
      </c>
    </row>
    <row r="56" spans="1:4">
      <c r="A56" s="14">
        <v>1991</v>
      </c>
      <c r="B56" s="26">
        <v>1.3616666666999999</v>
      </c>
      <c r="C56" s="12">
        <v>1.102138557</v>
      </c>
      <c r="D56" s="12">
        <f t="shared" si="2"/>
        <v>1.9163402457708543</v>
      </c>
    </row>
    <row r="57" spans="1:4">
      <c r="A57" s="14">
        <v>1992</v>
      </c>
      <c r="B57" s="26">
        <v>1.4030833332999999</v>
      </c>
      <c r="C57" s="12">
        <v>1.0868600999</v>
      </c>
      <c r="D57" s="12">
        <f t="shared" si="2"/>
        <v>1.833991887930468</v>
      </c>
    </row>
    <row r="58" spans="1:4">
      <c r="A58" s="14">
        <v>1993</v>
      </c>
      <c r="B58" s="26">
        <v>1.44475</v>
      </c>
      <c r="C58" s="12">
        <v>1.0671866478000001</v>
      </c>
      <c r="D58" s="12">
        <f t="shared" si="2"/>
        <v>1.7488594595683638</v>
      </c>
    </row>
    <row r="59" spans="1:4">
      <c r="A59" s="14">
        <v>1994</v>
      </c>
      <c r="B59" s="26">
        <v>1.4822500000000001</v>
      </c>
      <c r="C59" s="12">
        <v>1.0760134657</v>
      </c>
      <c r="D59" s="12">
        <f t="shared" si="2"/>
        <v>1.7187134594775009</v>
      </c>
    </row>
    <row r="60" spans="1:4">
      <c r="A60" s="14">
        <v>1995</v>
      </c>
      <c r="B60" s="26">
        <v>1.5238333333</v>
      </c>
      <c r="C60" s="12">
        <v>1.1107076914</v>
      </c>
      <c r="D60" s="12">
        <f t="shared" si="2"/>
        <v>1.7257168539669796</v>
      </c>
    </row>
    <row r="61" spans="1:4">
      <c r="A61" s="14">
        <v>1996</v>
      </c>
      <c r="B61" s="26">
        <v>1.5685833333000001</v>
      </c>
      <c r="C61" s="12">
        <v>1.2008545742000001</v>
      </c>
      <c r="D61" s="12">
        <f t="shared" si="2"/>
        <v>1.8125502320409455</v>
      </c>
    </row>
    <row r="62" spans="1:4">
      <c r="A62" s="14">
        <v>1997</v>
      </c>
      <c r="B62" s="26">
        <v>1.6052500000000001</v>
      </c>
      <c r="C62" s="12">
        <v>1.1989373022000001</v>
      </c>
      <c r="D62" s="12">
        <f t="shared" si="2"/>
        <v>1.7683206747017017</v>
      </c>
    </row>
    <row r="63" spans="1:4">
      <c r="A63" s="14">
        <v>1998</v>
      </c>
      <c r="B63" s="26">
        <v>1.6300833333</v>
      </c>
      <c r="C63" s="12">
        <v>1.0294869316999999</v>
      </c>
      <c r="D63" s="12">
        <f t="shared" si="2"/>
        <v>1.4952653234218118</v>
      </c>
    </row>
    <row r="64" spans="1:4">
      <c r="A64" s="14">
        <v>1999</v>
      </c>
      <c r="B64" s="26">
        <v>1.6658333332999999</v>
      </c>
      <c r="C64" s="12">
        <v>1.1393145654000001</v>
      </c>
      <c r="D64" s="12">
        <f t="shared" si="2"/>
        <v>1.6192702326408945</v>
      </c>
    </row>
    <row r="65" spans="1:5">
      <c r="A65" s="14">
        <v>2000</v>
      </c>
      <c r="B65" s="26">
        <v>1.7219166667000001</v>
      </c>
      <c r="C65" s="12">
        <v>1.4875575560000001</v>
      </c>
      <c r="D65" s="12">
        <f t="shared" si="2"/>
        <v>2.045355859752457</v>
      </c>
    </row>
    <row r="66" spans="1:5">
      <c r="A66" s="14">
        <v>2001</v>
      </c>
      <c r="B66" s="26">
        <v>1.7704166667000001</v>
      </c>
      <c r="C66" s="12">
        <v>1.4252257169</v>
      </c>
      <c r="D66" s="12">
        <f t="shared" si="2"/>
        <v>1.905967063825619</v>
      </c>
    </row>
    <row r="67" spans="1:5">
      <c r="A67" s="14">
        <v>2002</v>
      </c>
      <c r="B67" s="26">
        <v>1.7986666667</v>
      </c>
      <c r="C67" s="12">
        <v>1.3440247088999999</v>
      </c>
      <c r="D67" s="12">
        <f t="shared" si="2"/>
        <v>1.7691464992129808</v>
      </c>
    </row>
    <row r="68" spans="1:5">
      <c r="A68" s="14">
        <v>2003</v>
      </c>
      <c r="B68" s="26">
        <v>1.84</v>
      </c>
      <c r="C68" s="12">
        <v>1.5582411694</v>
      </c>
      <c r="D68" s="12">
        <f t="shared" si="2"/>
        <v>2.0050448061002304</v>
      </c>
    </row>
    <row r="69" spans="1:5">
      <c r="A69" s="14">
        <v>2004</v>
      </c>
      <c r="B69" s="26">
        <v>1.8890833332999999</v>
      </c>
      <c r="C69" s="12">
        <v>1.8512263506</v>
      </c>
      <c r="D69" s="12">
        <f t="shared" si="2"/>
        <v>2.3201477261810197</v>
      </c>
    </row>
    <row r="70" spans="1:5">
      <c r="A70" s="14">
        <v>2005</v>
      </c>
      <c r="B70" s="26">
        <v>1.9526666667000001</v>
      </c>
      <c r="C70" s="12">
        <v>2.2708162269000001</v>
      </c>
      <c r="D70" s="12">
        <f t="shared" si="2"/>
        <v>2.7533480063943152</v>
      </c>
    </row>
    <row r="71" spans="1:5">
      <c r="A71" s="14">
        <v>2006</v>
      </c>
      <c r="B71" s="26">
        <v>2.0155833332999999</v>
      </c>
      <c r="C71" s="12">
        <v>2.5758821333999999</v>
      </c>
      <c r="D71" s="12">
        <f t="shared" si="2"/>
        <v>3.025745938154826</v>
      </c>
    </row>
    <row r="72" spans="1:5">
      <c r="A72" s="14">
        <v>2007</v>
      </c>
      <c r="B72" s="26">
        <v>2.0734416667</v>
      </c>
      <c r="C72" s="12">
        <v>2.8058691349</v>
      </c>
      <c r="D72" s="12">
        <f t="shared" si="2"/>
        <v>3.203928538364619</v>
      </c>
    </row>
    <row r="73" spans="1:5">
      <c r="A73" s="14">
        <v>2008</v>
      </c>
      <c r="B73" s="26">
        <v>2.1525425</v>
      </c>
      <c r="C73" s="12">
        <v>3.2565255576999999</v>
      </c>
      <c r="D73" s="12">
        <f t="shared" si="2"/>
        <v>3.5818713782688021</v>
      </c>
    </row>
    <row r="74" spans="1:5">
      <c r="A74" s="14">
        <v>2009</v>
      </c>
      <c r="B74" s="26">
        <v>2.1456466666999998</v>
      </c>
      <c r="C74" s="12">
        <v>2.3493384908000001</v>
      </c>
      <c r="D74" s="12">
        <f t="shared" si="2"/>
        <v>2.5923558622734051</v>
      </c>
    </row>
    <row r="75" spans="1:5">
      <c r="A75" s="14">
        <v>2010</v>
      </c>
      <c r="B75" s="26">
        <v>2.1807975000000002</v>
      </c>
      <c r="C75" s="12">
        <v>2.7814366518</v>
      </c>
      <c r="D75" s="12">
        <f t="shared" si="2"/>
        <v>3.0196809782576186</v>
      </c>
    </row>
    <row r="76" spans="1:5">
      <c r="A76" s="14">
        <v>2011</v>
      </c>
      <c r="B76" s="26">
        <v>2.2493191666999999</v>
      </c>
      <c r="C76" s="12">
        <v>3.5262977835</v>
      </c>
      <c r="D76" s="12">
        <f t="shared" si="2"/>
        <v>3.7117193495828227</v>
      </c>
    </row>
    <row r="77" spans="1:5">
      <c r="A77" s="14">
        <v>2012</v>
      </c>
      <c r="B77" s="26">
        <v>2.2959891667000001</v>
      </c>
      <c r="C77" s="12">
        <v>3.6269416268999999</v>
      </c>
      <c r="D77" s="12">
        <f t="shared" si="2"/>
        <v>3.7400547697447801</v>
      </c>
    </row>
    <row r="78" spans="1:5">
      <c r="A78" s="14">
        <v>2013</v>
      </c>
      <c r="B78" s="26">
        <v>2.3296025</v>
      </c>
      <c r="C78" s="12">
        <v>3.5055298664999999</v>
      </c>
      <c r="D78" s="12">
        <f t="shared" si="2"/>
        <v>3.5626985628433179</v>
      </c>
      <c r="E78" s="10" t="s">
        <v>182</v>
      </c>
    </row>
    <row r="79" spans="1:5">
      <c r="A79" s="14">
        <v>2014</v>
      </c>
      <c r="B79" s="26">
        <v>2.3679948621000002</v>
      </c>
      <c r="C79" s="12">
        <v>3.3613711357999998</v>
      </c>
      <c r="D79" s="12">
        <f t="shared" si="2"/>
        <v>3.3608021116378519</v>
      </c>
      <c r="E79" s="10" t="s">
        <v>183</v>
      </c>
    </row>
    <row r="80" spans="1:5">
      <c r="A80" s="14">
        <v>2015</v>
      </c>
      <c r="B80" s="27">
        <v>2.3827046667</v>
      </c>
      <c r="C80" s="21">
        <v>2.3314110930999998</v>
      </c>
      <c r="D80" s="21">
        <f t="shared" ref="D80" si="3">C80*$B$82/B80</f>
        <v>2.3166257206361482</v>
      </c>
      <c r="E80" s="14">
        <v>1</v>
      </c>
    </row>
    <row r="81" spans="1:5">
      <c r="A81" s="14">
        <v>2016</v>
      </c>
      <c r="B81" s="27">
        <v>2.438199</v>
      </c>
      <c r="C81" s="21">
        <v>2.7214071</v>
      </c>
      <c r="D81" s="21">
        <f t="shared" si="2"/>
        <v>2.6426010024273654</v>
      </c>
      <c r="E81" s="14">
        <v>1</v>
      </c>
    </row>
    <row r="82" spans="1:5">
      <c r="A82" s="15" t="str">
        <f>"Base CPI ("&amp;TEXT('Notes and Sources'!$G$7,"m/yyyy")&amp;")"</f>
        <v>Base CPI (1/2015)</v>
      </c>
      <c r="B82" s="28">
        <v>2.367594</v>
      </c>
      <c r="C82" s="16"/>
      <c r="D82" s="16"/>
      <c r="E82" s="20"/>
    </row>
    <row r="83" spans="1:5">
      <c r="A83" s="41" t="str">
        <f>A1&amp;" "&amp;TEXT(C1,"Mmmm yyyy")</f>
        <v>EIA Short-Term Energy Outlook, January 2015</v>
      </c>
      <c r="B83" s="41"/>
      <c r="C83" s="41"/>
      <c r="D83" s="41"/>
      <c r="E83" s="41"/>
    </row>
    <row r="84" spans="1:5">
      <c r="A84" s="36" t="s">
        <v>184</v>
      </c>
      <c r="B84" s="36"/>
      <c r="C84" s="36"/>
      <c r="D84" s="36"/>
      <c r="E84" s="36"/>
    </row>
    <row r="85" spans="1:5">
      <c r="A85" s="34" t="str">
        <f>"Real Price ("&amp;TEXT($C$1,"mmm yyyy")&amp;" $)"</f>
        <v>Real Price (Jan 2015 $)</v>
      </c>
      <c r="B85" s="34"/>
      <c r="C85" s="34"/>
      <c r="D85" s="34"/>
      <c r="E85" s="34"/>
    </row>
    <row r="86" spans="1:5">
      <c r="A86" s="37" t="s">
        <v>167</v>
      </c>
      <c r="B86" s="37"/>
      <c r="C86" s="37"/>
      <c r="D86" s="37"/>
      <c r="E86" s="37"/>
    </row>
  </sheetData>
  <mergeCells count="6">
    <mergeCell ref="A86:E86"/>
    <mergeCell ref="C39:D39"/>
    <mergeCell ref="C1:D1"/>
    <mergeCell ref="A1:B1"/>
    <mergeCell ref="A83:E83"/>
    <mergeCell ref="A84:E84"/>
  </mergeCells>
  <phoneticPr fontId="3" type="noConversion"/>
  <hyperlinks>
    <hyperlink ref="A3" location="Contents!B4" display="Return to Contents"/>
    <hyperlink ref="A86" location="'Notes and Sources'!A7" display="See Notes and Sources for more information"/>
  </hyperlinks>
  <pageMargins left="0.75" right="0.75" top="1" bottom="1" header="0.5" footer="0.5"/>
  <pageSetup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"/>
  <sheetViews>
    <sheetView showGridLines="0" workbookViewId="0">
      <pane ySplit="3" topLeftCell="A4" activePane="bottomLeft" state="frozen"/>
      <selection pane="bottomLeft" activeCell="A5" sqref="A5"/>
    </sheetView>
  </sheetViews>
  <sheetFormatPr defaultRowHeight="12.75"/>
  <cols>
    <col min="1" max="4" width="17.85546875" customWidth="1"/>
  </cols>
  <sheetData>
    <row r="1" spans="1:4" ht="15.75">
      <c r="A1" s="39" t="s">
        <v>168</v>
      </c>
      <c r="B1" s="39"/>
      <c r="C1" s="40">
        <f>'Notes and Sources'!$G$7</f>
        <v>42017</v>
      </c>
      <c r="D1" s="40"/>
    </row>
    <row r="2" spans="1:4" ht="15.75">
      <c r="A2" s="11" t="s">
        <v>221</v>
      </c>
    </row>
    <row r="3" spans="1:4" ht="15.75">
      <c r="A3" s="29" t="s">
        <v>206</v>
      </c>
    </row>
    <row r="39" spans="1:4">
      <c r="B39" s="10" t="s">
        <v>17</v>
      </c>
      <c r="C39" s="38" t="s">
        <v>171</v>
      </c>
      <c r="D39" s="38"/>
    </row>
    <row r="40" spans="1:4">
      <c r="A40" s="1" t="s">
        <v>3</v>
      </c>
      <c r="B40" s="1" t="s">
        <v>18</v>
      </c>
      <c r="C40" s="1" t="s">
        <v>1</v>
      </c>
      <c r="D40" s="1" t="s">
        <v>2</v>
      </c>
    </row>
    <row r="41" spans="1:4">
      <c r="A41" s="14" t="s">
        <v>23</v>
      </c>
      <c r="B41" s="26">
        <v>0.55900000000000005</v>
      </c>
      <c r="C41" s="12">
        <v>0.59950179100000001</v>
      </c>
      <c r="D41" s="12">
        <f>C41*$B$205/B41</f>
        <v>2.5391356768530482</v>
      </c>
    </row>
    <row r="42" spans="1:4">
      <c r="A42" s="14" t="s">
        <v>24</v>
      </c>
      <c r="B42" s="26">
        <v>0.56399999999999995</v>
      </c>
      <c r="C42" s="12">
        <v>0.60284331520000001</v>
      </c>
      <c r="D42" s="12">
        <f t="shared" ref="D42:D109" si="0">C42*$B$205/B42</f>
        <v>2.5306528652617533</v>
      </c>
    </row>
    <row r="43" spans="1:4">
      <c r="A43" s="14" t="s">
        <v>25</v>
      </c>
      <c r="B43" s="26">
        <v>0.57299999999999995</v>
      </c>
      <c r="C43" s="12">
        <v>0.62689555320000001</v>
      </c>
      <c r="D43" s="12">
        <f t="shared" si="0"/>
        <v>2.5902864753630035</v>
      </c>
    </row>
    <row r="44" spans="1:4">
      <c r="A44" s="14" t="s">
        <v>26</v>
      </c>
      <c r="B44" s="26">
        <v>0.58133333333000003</v>
      </c>
      <c r="C44" s="12">
        <v>0.62796344640000001</v>
      </c>
      <c r="D44" s="12">
        <f t="shared" si="0"/>
        <v>2.5575042796866168</v>
      </c>
    </row>
    <row r="45" spans="1:4">
      <c r="A45" s="14" t="s">
        <v>27</v>
      </c>
      <c r="B45" s="26">
        <v>0.59199999999999997</v>
      </c>
      <c r="C45" s="12">
        <v>0.63577560619999995</v>
      </c>
      <c r="D45" s="12">
        <f t="shared" ref="D45:D48" si="1">C45*$B$205/B45</f>
        <v>2.5426664030160184</v>
      </c>
    </row>
    <row r="46" spans="1:4">
      <c r="A46" s="14" t="s">
        <v>28</v>
      </c>
      <c r="B46" s="26">
        <v>0.60233333333000005</v>
      </c>
      <c r="C46" s="12">
        <v>0.65841168169999997</v>
      </c>
      <c r="D46" s="12">
        <f t="shared" si="1"/>
        <v>2.5880213842802262</v>
      </c>
    </row>
    <row r="47" spans="1:4">
      <c r="A47" s="14" t="s">
        <v>29</v>
      </c>
      <c r="B47" s="26">
        <v>0.61066666667000002</v>
      </c>
      <c r="C47" s="12">
        <v>0.666684414</v>
      </c>
      <c r="D47" s="12">
        <f t="shared" si="1"/>
        <v>2.5847784145272379</v>
      </c>
    </row>
    <row r="48" spans="1:4">
      <c r="A48" s="14" t="s">
        <v>30</v>
      </c>
      <c r="B48" s="26">
        <v>0.61966666667000003</v>
      </c>
      <c r="C48" s="12">
        <v>0.66468291499999999</v>
      </c>
      <c r="D48" s="12">
        <f t="shared" si="1"/>
        <v>2.5395900184745206</v>
      </c>
    </row>
    <row r="49" spans="1:4">
      <c r="A49" s="14" t="s">
        <v>31</v>
      </c>
      <c r="B49" s="26">
        <v>0.63033333332999997</v>
      </c>
      <c r="C49" s="12">
        <v>0.64734181830000004</v>
      </c>
      <c r="D49" s="12">
        <f t="shared" si="0"/>
        <v>2.4314795425133928</v>
      </c>
    </row>
    <row r="50" spans="1:4">
      <c r="A50" s="14" t="s">
        <v>32</v>
      </c>
      <c r="B50" s="26">
        <v>0.64466666667000005</v>
      </c>
      <c r="C50" s="12">
        <v>0.65585991740000005</v>
      </c>
      <c r="D50" s="12">
        <f t="shared" si="0"/>
        <v>2.4087021798377042</v>
      </c>
    </row>
    <row r="51" spans="1:4">
      <c r="A51" s="14" t="s">
        <v>33</v>
      </c>
      <c r="B51" s="26">
        <v>0.65966666666999996</v>
      </c>
      <c r="C51" s="12">
        <v>0.68114944700000002</v>
      </c>
      <c r="D51" s="12">
        <f t="shared" si="0"/>
        <v>2.4446973377650871</v>
      </c>
    </row>
    <row r="52" spans="1:4">
      <c r="A52" s="14" t="s">
        <v>34</v>
      </c>
      <c r="B52" s="26">
        <v>0.67500000000000004</v>
      </c>
      <c r="C52" s="12">
        <v>0.6967000216</v>
      </c>
      <c r="D52" s="12">
        <f t="shared" si="0"/>
        <v>2.4437078384296744</v>
      </c>
    </row>
    <row r="53" spans="1:4">
      <c r="A53" s="14" t="s">
        <v>35</v>
      </c>
      <c r="B53" s="26">
        <v>0.69199999999999995</v>
      </c>
      <c r="C53" s="12">
        <v>0.73425977649999996</v>
      </c>
      <c r="D53" s="12">
        <f t="shared" si="0"/>
        <v>2.5121806954952905</v>
      </c>
    </row>
    <row r="54" spans="1:4">
      <c r="A54" s="14" t="s">
        <v>36</v>
      </c>
      <c r="B54" s="26">
        <v>0.71399999999999997</v>
      </c>
      <c r="C54" s="12">
        <v>0.8491741303</v>
      </c>
      <c r="D54" s="12">
        <f t="shared" si="0"/>
        <v>2.8158257364894932</v>
      </c>
    </row>
    <row r="55" spans="1:4">
      <c r="A55" s="14" t="s">
        <v>37</v>
      </c>
      <c r="B55" s="26">
        <v>0.73699999999999999</v>
      </c>
      <c r="C55" s="12">
        <v>0.98495482190000005</v>
      </c>
      <c r="D55" s="12">
        <f t="shared" si="0"/>
        <v>3.1641426412503515</v>
      </c>
    </row>
    <row r="56" spans="1:4">
      <c r="A56" s="14" t="s">
        <v>38</v>
      </c>
      <c r="B56" s="26">
        <v>0.76033333332999997</v>
      </c>
      <c r="C56" s="12">
        <v>1.0444937969999999</v>
      </c>
      <c r="D56" s="12">
        <f t="shared" si="0"/>
        <v>3.2524382904321691</v>
      </c>
    </row>
    <row r="57" spans="1:4">
      <c r="A57" s="14" t="s">
        <v>39</v>
      </c>
      <c r="B57" s="26">
        <v>0.79033333333</v>
      </c>
      <c r="C57" s="12">
        <v>1.1968262656999999</v>
      </c>
      <c r="D57" s="12">
        <f t="shared" si="0"/>
        <v>3.5853209857347239</v>
      </c>
    </row>
    <row r="58" spans="1:4">
      <c r="A58" s="14" t="s">
        <v>40</v>
      </c>
      <c r="B58" s="26">
        <v>0.81699999999999995</v>
      </c>
      <c r="C58" s="12">
        <v>1.2663121463</v>
      </c>
      <c r="D58" s="12">
        <f t="shared" si="0"/>
        <v>3.6696610033133443</v>
      </c>
    </row>
    <row r="59" spans="1:4">
      <c r="A59" s="14" t="s">
        <v>41</v>
      </c>
      <c r="B59" s="26">
        <v>0.83233333333000004</v>
      </c>
      <c r="C59" s="12">
        <v>1.2651703316</v>
      </c>
      <c r="D59" s="12">
        <f t="shared" si="0"/>
        <v>3.5988101955380452</v>
      </c>
    </row>
    <row r="60" spans="1:4">
      <c r="A60" s="14" t="s">
        <v>42</v>
      </c>
      <c r="B60" s="26">
        <v>0.85566666667000002</v>
      </c>
      <c r="C60" s="12">
        <v>1.2527451889000001</v>
      </c>
      <c r="D60" s="12">
        <f t="shared" si="0"/>
        <v>3.466293719622461</v>
      </c>
    </row>
    <row r="61" spans="1:4">
      <c r="A61" s="14" t="s">
        <v>43</v>
      </c>
      <c r="B61" s="26">
        <v>0.87933333332999997</v>
      </c>
      <c r="C61" s="12">
        <v>1.3646498016999999</v>
      </c>
      <c r="D61" s="12">
        <f t="shared" si="0"/>
        <v>3.6743025200360395</v>
      </c>
    </row>
    <row r="62" spans="1:4">
      <c r="A62" s="14" t="s">
        <v>44</v>
      </c>
      <c r="B62" s="26">
        <v>0.89766666666999995</v>
      </c>
      <c r="C62" s="12">
        <v>1.4007799969000001</v>
      </c>
      <c r="D62" s="12">
        <f t="shared" si="0"/>
        <v>3.6945543809522583</v>
      </c>
    </row>
    <row r="63" spans="1:4">
      <c r="A63" s="14" t="s">
        <v>45</v>
      </c>
      <c r="B63" s="26">
        <v>0.92266666666999997</v>
      </c>
      <c r="C63" s="12">
        <v>1.3780565559</v>
      </c>
      <c r="D63" s="12">
        <f t="shared" si="0"/>
        <v>3.5361399205900117</v>
      </c>
    </row>
    <row r="64" spans="1:4">
      <c r="A64" s="14" t="s">
        <v>46</v>
      </c>
      <c r="B64" s="26">
        <v>0.93766666666999998</v>
      </c>
      <c r="C64" s="12">
        <v>1.3683017086</v>
      </c>
      <c r="D64" s="12">
        <f t="shared" si="0"/>
        <v>3.4549408981083451</v>
      </c>
    </row>
    <row r="65" spans="1:4">
      <c r="A65" s="14" t="s">
        <v>47</v>
      </c>
      <c r="B65" s="26">
        <v>0.94599999999999995</v>
      </c>
      <c r="C65" s="12">
        <v>1.2826872036000001</v>
      </c>
      <c r="D65" s="12">
        <f t="shared" si="0"/>
        <v>3.2102352295138887</v>
      </c>
    </row>
    <row r="66" spans="1:4">
      <c r="A66" s="14" t="s">
        <v>48</v>
      </c>
      <c r="B66" s="26">
        <v>0.95966666667</v>
      </c>
      <c r="C66" s="12">
        <v>1.2271940294999999</v>
      </c>
      <c r="D66" s="12">
        <f t="shared" si="0"/>
        <v>3.0276108590516819</v>
      </c>
    </row>
    <row r="67" spans="1:4">
      <c r="A67" s="14" t="s">
        <v>49</v>
      </c>
      <c r="B67" s="26">
        <v>0.97633333333000005</v>
      </c>
      <c r="C67" s="12">
        <v>1.2854954635</v>
      </c>
      <c r="D67" s="12">
        <f t="shared" si="0"/>
        <v>3.1173076269240796</v>
      </c>
    </row>
    <row r="68" spans="1:4">
      <c r="A68" s="14" t="s">
        <v>50</v>
      </c>
      <c r="B68" s="26">
        <v>0.97933333333000006</v>
      </c>
      <c r="C68" s="12">
        <v>1.2375507007</v>
      </c>
      <c r="D68" s="12">
        <f t="shared" si="0"/>
        <v>2.9918491630528474</v>
      </c>
    </row>
    <row r="69" spans="1:4">
      <c r="A69" s="14" t="s">
        <v>51</v>
      </c>
      <c r="B69" s="26">
        <v>0.98</v>
      </c>
      <c r="C69" s="12">
        <v>1.1471895153</v>
      </c>
      <c r="D69" s="12">
        <f t="shared" si="0"/>
        <v>2.7715091972318251</v>
      </c>
    </row>
    <row r="70" spans="1:4">
      <c r="A70" s="14" t="s">
        <v>52</v>
      </c>
      <c r="B70" s="26">
        <v>0.99133333332999996</v>
      </c>
      <c r="C70" s="12">
        <v>1.2214854500000001</v>
      </c>
      <c r="D70" s="12">
        <f t="shared" si="0"/>
        <v>2.9172645822296817</v>
      </c>
    </row>
    <row r="71" spans="1:4">
      <c r="A71" s="14" t="s">
        <v>53</v>
      </c>
      <c r="B71" s="26">
        <v>1.0009999999999999</v>
      </c>
      <c r="C71" s="12">
        <v>1.2474156087999999</v>
      </c>
      <c r="D71" s="12">
        <f t="shared" si="0"/>
        <v>2.9504232876136136</v>
      </c>
    </row>
    <row r="72" spans="1:4">
      <c r="A72" s="14" t="s">
        <v>54</v>
      </c>
      <c r="B72" s="26">
        <v>1.0109999999999999</v>
      </c>
      <c r="C72" s="12">
        <v>1.2006220433999999</v>
      </c>
      <c r="D72" s="12">
        <f t="shared" si="0"/>
        <v>2.8116573157483478</v>
      </c>
    </row>
    <row r="73" spans="1:4">
      <c r="A73" s="14" t="s">
        <v>55</v>
      </c>
      <c r="B73" s="26">
        <v>1.0253333333000001</v>
      </c>
      <c r="C73" s="12">
        <v>1.1707279850000001</v>
      </c>
      <c r="D73" s="12">
        <f t="shared" si="0"/>
        <v>2.7033243364839405</v>
      </c>
    </row>
    <row r="74" spans="1:4">
      <c r="A74" s="14" t="s">
        <v>56</v>
      </c>
      <c r="B74" s="26">
        <v>1.0349999999999999</v>
      </c>
      <c r="C74" s="12">
        <v>1.2010832806</v>
      </c>
      <c r="D74" s="12">
        <f t="shared" si="0"/>
        <v>2.7475145590810404</v>
      </c>
    </row>
    <row r="75" spans="1:4">
      <c r="A75" s="14" t="s">
        <v>57</v>
      </c>
      <c r="B75" s="26">
        <v>1.044</v>
      </c>
      <c r="C75" s="12">
        <v>1.1688317168</v>
      </c>
      <c r="D75" s="12">
        <f t="shared" si="0"/>
        <v>2.6506886587216276</v>
      </c>
    </row>
    <row r="76" spans="1:4">
      <c r="A76" s="14" t="s">
        <v>58</v>
      </c>
      <c r="B76" s="26">
        <v>1.0529999999999999</v>
      </c>
      <c r="C76" s="12">
        <v>1.1619418754999999</v>
      </c>
      <c r="D76" s="12">
        <f t="shared" si="0"/>
        <v>2.6125418924810511</v>
      </c>
    </row>
    <row r="77" spans="1:4">
      <c r="A77" s="14" t="s">
        <v>59</v>
      </c>
      <c r="B77" s="26">
        <v>1.0626666667</v>
      </c>
      <c r="C77" s="12">
        <v>1.1053324133</v>
      </c>
      <c r="D77" s="12">
        <f t="shared" si="0"/>
        <v>2.4626521859967174</v>
      </c>
    </row>
    <row r="78" spans="1:4">
      <c r="A78" s="14" t="s">
        <v>60</v>
      </c>
      <c r="B78" s="26">
        <v>1.0723333333</v>
      </c>
      <c r="C78" s="12">
        <v>1.1961445622</v>
      </c>
      <c r="D78" s="12">
        <f t="shared" si="0"/>
        <v>2.6409555691812665</v>
      </c>
    </row>
    <row r="79" spans="1:4">
      <c r="A79" s="14" t="s">
        <v>61</v>
      </c>
      <c r="B79" s="26">
        <v>1.079</v>
      </c>
      <c r="C79" s="12">
        <v>1.1947198341</v>
      </c>
      <c r="D79" s="12">
        <f t="shared" si="0"/>
        <v>2.6215120582911546</v>
      </c>
    </row>
    <row r="80" spans="1:4">
      <c r="A80" s="14" t="s">
        <v>62</v>
      </c>
      <c r="B80" s="26">
        <v>1.0900000000000001</v>
      </c>
      <c r="C80" s="12">
        <v>1.1651829764999999</v>
      </c>
      <c r="D80" s="12">
        <f t="shared" si="0"/>
        <v>2.5308992881316885</v>
      </c>
    </row>
    <row r="81" spans="1:4">
      <c r="A81" s="14" t="s">
        <v>63</v>
      </c>
      <c r="B81" s="26">
        <v>1.0956666666999999</v>
      </c>
      <c r="C81" s="12">
        <v>1.053504145</v>
      </c>
      <c r="D81" s="12">
        <f t="shared" si="0"/>
        <v>2.2764862421064018</v>
      </c>
    </row>
    <row r="82" spans="1:4">
      <c r="A82" s="14" t="s">
        <v>64</v>
      </c>
      <c r="B82" s="26">
        <v>1.0903333333</v>
      </c>
      <c r="C82" s="12">
        <v>0.89144064021000002</v>
      </c>
      <c r="D82" s="12">
        <f t="shared" si="0"/>
        <v>1.9357103434868954</v>
      </c>
    </row>
    <row r="83" spans="1:4">
      <c r="A83" s="14" t="s">
        <v>65</v>
      </c>
      <c r="B83" s="26">
        <v>1.097</v>
      </c>
      <c r="C83" s="12">
        <v>0.82853970535999999</v>
      </c>
      <c r="D83" s="12">
        <f t="shared" si="0"/>
        <v>1.7881910986072049</v>
      </c>
    </row>
    <row r="84" spans="1:4">
      <c r="A84" s="14" t="s">
        <v>66</v>
      </c>
      <c r="B84" s="26">
        <v>1.1046666667</v>
      </c>
      <c r="C84" s="12">
        <v>0.78263189772999997</v>
      </c>
      <c r="D84" s="12">
        <f t="shared" si="0"/>
        <v>1.6773879769628079</v>
      </c>
    </row>
    <row r="85" spans="1:4">
      <c r="A85" s="14" t="s">
        <v>67</v>
      </c>
      <c r="B85" s="26">
        <v>1.1180000000000001</v>
      </c>
      <c r="C85" s="12">
        <v>0.85109575548000005</v>
      </c>
      <c r="D85" s="12">
        <f t="shared" si="0"/>
        <v>1.8023695922181708</v>
      </c>
    </row>
    <row r="86" spans="1:4">
      <c r="A86" s="14" t="s">
        <v>68</v>
      </c>
      <c r="B86" s="26">
        <v>1.1306666667</v>
      </c>
      <c r="C86" s="12">
        <v>0.91375780877000001</v>
      </c>
      <c r="D86" s="12">
        <f t="shared" si="0"/>
        <v>1.9133910720223049</v>
      </c>
    </row>
    <row r="87" spans="1:4">
      <c r="A87" s="14" t="s">
        <v>69</v>
      </c>
      <c r="B87" s="26">
        <v>1.1426666667000001</v>
      </c>
      <c r="C87" s="12">
        <v>0.94953738866000004</v>
      </c>
      <c r="D87" s="12">
        <f t="shared" si="0"/>
        <v>1.9674320514307204</v>
      </c>
    </row>
    <row r="88" spans="1:4">
      <c r="A88" s="14" t="s">
        <v>70</v>
      </c>
      <c r="B88" s="26">
        <v>1.1533333333</v>
      </c>
      <c r="C88" s="12">
        <v>0.92895915818999997</v>
      </c>
      <c r="D88" s="12">
        <f t="shared" si="0"/>
        <v>1.9069925976062956</v>
      </c>
    </row>
    <row r="89" spans="1:4">
      <c r="A89" s="14" t="s">
        <v>71</v>
      </c>
      <c r="B89" s="26">
        <v>1.1623333333000001</v>
      </c>
      <c r="C89" s="12">
        <v>0.87432974177</v>
      </c>
      <c r="D89" s="12">
        <f t="shared" si="0"/>
        <v>1.7809502586999422</v>
      </c>
    </row>
    <row r="90" spans="1:4">
      <c r="A90" s="14" t="s">
        <v>72</v>
      </c>
      <c r="B90" s="26">
        <v>1.1756666667</v>
      </c>
      <c r="C90" s="12">
        <v>0.91617792561</v>
      </c>
      <c r="D90" s="12">
        <f t="shared" si="0"/>
        <v>1.8450275244217591</v>
      </c>
    </row>
    <row r="91" spans="1:4">
      <c r="A91" s="14" t="s">
        <v>73</v>
      </c>
      <c r="B91" s="26">
        <v>1.19</v>
      </c>
      <c r="C91" s="12">
        <v>0.94047434060000001</v>
      </c>
      <c r="D91" s="12">
        <f t="shared" si="0"/>
        <v>1.8711440386206022</v>
      </c>
    </row>
    <row r="92" spans="1:4">
      <c r="A92" s="14" t="s">
        <v>74</v>
      </c>
      <c r="B92" s="26">
        <v>1.2030000000000001</v>
      </c>
      <c r="C92" s="12">
        <v>0.90316806490000001</v>
      </c>
      <c r="D92" s="12">
        <f t="shared" si="0"/>
        <v>1.7775023204063594</v>
      </c>
    </row>
    <row r="93" spans="1:4">
      <c r="A93" s="14" t="s">
        <v>75</v>
      </c>
      <c r="B93" s="26">
        <v>1.2166666666999999</v>
      </c>
      <c r="C93" s="12">
        <v>0.88651852856000002</v>
      </c>
      <c r="D93" s="12">
        <f t="shared" si="0"/>
        <v>1.7251363964794357</v>
      </c>
    </row>
    <row r="94" spans="1:4">
      <c r="A94" s="14" t="s">
        <v>76</v>
      </c>
      <c r="B94" s="26">
        <v>1.2363333332999999</v>
      </c>
      <c r="C94" s="12">
        <v>1.0699977025</v>
      </c>
      <c r="D94" s="12">
        <f t="shared" si="0"/>
        <v>2.0490591592243899</v>
      </c>
    </row>
    <row r="95" spans="1:4">
      <c r="A95" s="14" t="s">
        <v>77</v>
      </c>
      <c r="B95" s="26">
        <v>1.246</v>
      </c>
      <c r="C95" s="12">
        <v>1.0244178937999999</v>
      </c>
      <c r="D95" s="12">
        <f t="shared" si="0"/>
        <v>1.946553498277301</v>
      </c>
    </row>
    <row r="96" spans="1:4">
      <c r="A96" s="14" t="s">
        <v>78</v>
      </c>
      <c r="B96" s="26">
        <v>1.2586666666999999</v>
      </c>
      <c r="C96" s="12">
        <v>0.9600175541</v>
      </c>
      <c r="D96" s="12">
        <f t="shared" si="0"/>
        <v>1.8058250536983378</v>
      </c>
    </row>
    <row r="97" spans="1:4">
      <c r="A97" s="14" t="s">
        <v>79</v>
      </c>
      <c r="B97" s="26">
        <v>1.2803333333</v>
      </c>
      <c r="C97" s="12">
        <v>0.99207094128999995</v>
      </c>
      <c r="D97" s="12">
        <f t="shared" si="0"/>
        <v>1.8345388244470509</v>
      </c>
    </row>
    <row r="98" spans="1:4">
      <c r="A98" s="14" t="s">
        <v>80</v>
      </c>
      <c r="B98" s="26">
        <v>1.2929999999999999</v>
      </c>
      <c r="C98" s="12">
        <v>1.0344357207999999</v>
      </c>
      <c r="D98" s="12">
        <f t="shared" si="0"/>
        <v>1.8941406078513185</v>
      </c>
    </row>
    <row r="99" spans="1:4">
      <c r="A99" s="14" t="s">
        <v>81</v>
      </c>
      <c r="B99" s="26">
        <v>1.3153333332999999</v>
      </c>
      <c r="C99" s="12">
        <v>1.1507226679</v>
      </c>
      <c r="D99" s="12">
        <f t="shared" si="0"/>
        <v>2.0712955531574324</v>
      </c>
    </row>
    <row r="100" spans="1:4">
      <c r="A100" s="14" t="s">
        <v>82</v>
      </c>
      <c r="B100" s="26">
        <v>1.3376666666999999</v>
      </c>
      <c r="C100" s="12">
        <v>1.3292614466999999</v>
      </c>
      <c r="D100" s="12">
        <f t="shared" si="0"/>
        <v>2.3527172381458876</v>
      </c>
    </row>
    <row r="101" spans="1:4">
      <c r="A101" s="14" t="s">
        <v>83</v>
      </c>
      <c r="B101" s="26">
        <v>1.3476666666999999</v>
      </c>
      <c r="C101" s="12">
        <v>1.1037909839</v>
      </c>
      <c r="D101" s="12">
        <f t="shared" si="0"/>
        <v>1.9391508117767242</v>
      </c>
    </row>
    <row r="102" spans="1:4">
      <c r="A102" s="14" t="s">
        <v>84</v>
      </c>
      <c r="B102" s="26">
        <v>1.3556666666999999</v>
      </c>
      <c r="C102" s="12">
        <v>1.1107142346000001</v>
      </c>
      <c r="D102" s="12">
        <f t="shared" si="0"/>
        <v>1.9397986408818977</v>
      </c>
    </row>
    <row r="103" spans="1:4">
      <c r="A103" s="14" t="s">
        <v>85</v>
      </c>
      <c r="B103" s="26">
        <v>1.3660000000000001</v>
      </c>
      <c r="C103" s="12">
        <v>1.1064183864999999</v>
      </c>
      <c r="D103" s="12">
        <f t="shared" si="0"/>
        <v>1.9176790141779507</v>
      </c>
    </row>
    <row r="104" spans="1:4">
      <c r="A104" s="14" t="s">
        <v>86</v>
      </c>
      <c r="B104" s="26">
        <v>1.3773333333</v>
      </c>
      <c r="C104" s="12">
        <v>1.0875001046999999</v>
      </c>
      <c r="D104" s="12">
        <f t="shared" si="0"/>
        <v>1.869379518114282</v>
      </c>
    </row>
    <row r="105" spans="1:4">
      <c r="A105" s="14" t="s">
        <v>87</v>
      </c>
      <c r="B105" s="26">
        <v>1.3866666667000001</v>
      </c>
      <c r="C105" s="12">
        <v>1.0136519047999999</v>
      </c>
      <c r="D105" s="12">
        <f t="shared" si="0"/>
        <v>1.7307087748812695</v>
      </c>
    </row>
    <row r="106" spans="1:4">
      <c r="A106" s="14" t="s">
        <v>88</v>
      </c>
      <c r="B106" s="26">
        <v>1.3973333333</v>
      </c>
      <c r="C106" s="12">
        <v>1.1017887556999999</v>
      </c>
      <c r="D106" s="12">
        <f t="shared" si="0"/>
        <v>1.8668333353948092</v>
      </c>
    </row>
    <row r="107" spans="1:4">
      <c r="A107" s="14" t="s">
        <v>89</v>
      </c>
      <c r="B107" s="26">
        <v>1.4079999999999999</v>
      </c>
      <c r="C107" s="12">
        <v>1.1267783497999999</v>
      </c>
      <c r="D107" s="12">
        <f t="shared" si="0"/>
        <v>1.8947114064747026</v>
      </c>
    </row>
    <row r="108" spans="1:4">
      <c r="A108" s="14" t="s">
        <v>90</v>
      </c>
      <c r="B108" s="26">
        <v>1.4203333332999999</v>
      </c>
      <c r="C108" s="12">
        <v>1.1006154752999999</v>
      </c>
      <c r="D108" s="12">
        <f t="shared" si="0"/>
        <v>1.834647215927188</v>
      </c>
    </row>
    <row r="109" spans="1:4">
      <c r="A109" s="14" t="s">
        <v>91</v>
      </c>
      <c r="B109" s="26">
        <v>1.4306666667000001</v>
      </c>
      <c r="C109" s="12">
        <v>1.0559438071</v>
      </c>
      <c r="D109" s="12">
        <f t="shared" si="0"/>
        <v>1.7474694002578297</v>
      </c>
    </row>
    <row r="110" spans="1:4">
      <c r="A110" s="14" t="s">
        <v>92</v>
      </c>
      <c r="B110" s="26">
        <v>1.4410000000000001</v>
      </c>
      <c r="C110" s="12">
        <v>1.0920949548000001</v>
      </c>
      <c r="D110" s="12">
        <f t="shared" ref="D110:D173" si="2">C110*$B$205/B110</f>
        <v>1.7943355047985783</v>
      </c>
    </row>
    <row r="111" spans="1:4">
      <c r="A111" s="14" t="s">
        <v>93</v>
      </c>
      <c r="B111" s="26">
        <v>1.4476666667</v>
      </c>
      <c r="C111" s="12">
        <v>1.0631922077</v>
      </c>
      <c r="D111" s="12">
        <f t="shared" si="2"/>
        <v>1.7388032408975229</v>
      </c>
    </row>
    <row r="112" spans="1:4">
      <c r="A112" s="14" t="s">
        <v>94</v>
      </c>
      <c r="B112" s="26">
        <v>1.4596666667</v>
      </c>
      <c r="C112" s="12">
        <v>1.0568018811</v>
      </c>
      <c r="D112" s="12">
        <f t="shared" si="2"/>
        <v>1.7141432698040204</v>
      </c>
    </row>
    <row r="113" spans="1:4">
      <c r="A113" s="14" t="s">
        <v>95</v>
      </c>
      <c r="B113" s="26">
        <v>1.4670000000000001</v>
      </c>
      <c r="C113" s="12">
        <v>1.0050264893</v>
      </c>
      <c r="D113" s="12">
        <f t="shared" si="2"/>
        <v>1.6220141008232747</v>
      </c>
    </row>
    <row r="114" spans="1:4">
      <c r="A114" s="14" t="s">
        <v>96</v>
      </c>
      <c r="B114" s="26">
        <v>1.4753333333</v>
      </c>
      <c r="C114" s="12">
        <v>1.0512505940000001</v>
      </c>
      <c r="D114" s="12">
        <f t="shared" si="2"/>
        <v>1.6870320372167218</v>
      </c>
    </row>
    <row r="115" spans="1:4">
      <c r="A115" s="14" t="s">
        <v>97</v>
      </c>
      <c r="B115" s="26">
        <v>1.4890000000000001</v>
      </c>
      <c r="C115" s="12">
        <v>1.1346452482</v>
      </c>
      <c r="D115" s="12">
        <f t="shared" si="2"/>
        <v>1.8041499541751718</v>
      </c>
    </row>
    <row r="116" spans="1:4">
      <c r="A116" s="14" t="s">
        <v>98</v>
      </c>
      <c r="B116" s="26">
        <v>1.4976666667</v>
      </c>
      <c r="C116" s="12">
        <v>1.1062189558</v>
      </c>
      <c r="D116" s="12">
        <f t="shared" si="2"/>
        <v>1.7487718867438589</v>
      </c>
    </row>
    <row r="117" spans="1:4">
      <c r="A117" s="14" t="s">
        <v>99</v>
      </c>
      <c r="B117" s="26">
        <v>1.5086666666999999</v>
      </c>
      <c r="C117" s="12">
        <v>1.0753894968</v>
      </c>
      <c r="D117" s="12">
        <f t="shared" si="2"/>
        <v>1.6876396731531889</v>
      </c>
    </row>
    <row r="118" spans="1:4">
      <c r="A118" s="14" t="s">
        <v>100</v>
      </c>
      <c r="B118" s="26">
        <v>1.5209999999999999</v>
      </c>
      <c r="C118" s="12">
        <v>1.1614989737000001</v>
      </c>
      <c r="D118" s="12">
        <f t="shared" si="2"/>
        <v>1.8079934261264154</v>
      </c>
    </row>
    <row r="119" spans="1:4">
      <c r="A119" s="14" t="s">
        <v>101</v>
      </c>
      <c r="B119" s="26">
        <v>1.5286666667</v>
      </c>
      <c r="C119" s="12">
        <v>1.1294671835000001</v>
      </c>
      <c r="D119" s="12">
        <f t="shared" si="2"/>
        <v>1.7493151287351867</v>
      </c>
    </row>
    <row r="120" spans="1:4">
      <c r="A120" s="14" t="s">
        <v>102</v>
      </c>
      <c r="B120" s="26">
        <v>1.5369999999999999</v>
      </c>
      <c r="C120" s="12">
        <v>1.0736527393999999</v>
      </c>
      <c r="D120" s="12">
        <f t="shared" si="2"/>
        <v>1.6538541209414466</v>
      </c>
    </row>
    <row r="121" spans="1:4">
      <c r="A121" s="14" t="s">
        <v>103</v>
      </c>
      <c r="B121" s="26">
        <v>1.5506666667</v>
      </c>
      <c r="C121" s="12">
        <v>1.1064068654000001</v>
      </c>
      <c r="D121" s="12">
        <f t="shared" si="2"/>
        <v>1.6892877833341822</v>
      </c>
    </row>
    <row r="122" spans="1:4">
      <c r="A122" s="14" t="s">
        <v>104</v>
      </c>
      <c r="B122" s="26">
        <v>1.5640000000000001</v>
      </c>
      <c r="C122" s="12">
        <v>1.2556473664000001</v>
      </c>
      <c r="D122" s="12">
        <f t="shared" si="2"/>
        <v>1.9008076539670344</v>
      </c>
    </row>
    <row r="123" spans="1:4">
      <c r="A123" s="14" t="s">
        <v>105</v>
      </c>
      <c r="B123" s="26">
        <v>1.573</v>
      </c>
      <c r="C123" s="12">
        <v>1.2122264388999999</v>
      </c>
      <c r="D123" s="12">
        <f t="shared" si="2"/>
        <v>1.8245772685193937</v>
      </c>
    </row>
    <row r="124" spans="1:4">
      <c r="A124" s="14" t="s">
        <v>106</v>
      </c>
      <c r="B124" s="26">
        <v>1.5866666667</v>
      </c>
      <c r="C124" s="12">
        <v>1.2235170601000001</v>
      </c>
      <c r="D124" s="12">
        <f t="shared" si="2"/>
        <v>1.8257090233169386</v>
      </c>
    </row>
    <row r="125" spans="1:4">
      <c r="A125" s="14" t="s">
        <v>107</v>
      </c>
      <c r="B125" s="26">
        <v>1.5963333333</v>
      </c>
      <c r="C125" s="12">
        <v>1.2232218449000001</v>
      </c>
      <c r="D125" s="12">
        <f t="shared" si="2"/>
        <v>1.8142155151689148</v>
      </c>
    </row>
    <row r="126" spans="1:4">
      <c r="A126" s="14" t="s">
        <v>108</v>
      </c>
      <c r="B126" s="26">
        <v>1.6</v>
      </c>
      <c r="C126" s="12">
        <v>1.1989560212999999</v>
      </c>
      <c r="D126" s="12">
        <f t="shared" si="2"/>
        <v>1.7741506764335948</v>
      </c>
    </row>
    <row r="127" spans="1:4">
      <c r="A127" s="14" t="s">
        <v>109</v>
      </c>
      <c r="B127" s="26">
        <v>1.6080000000000001</v>
      </c>
      <c r="C127" s="12">
        <v>1.2089205192000001</v>
      </c>
      <c r="D127" s="12">
        <f t="shared" si="2"/>
        <v>1.7799956267007491</v>
      </c>
    </row>
    <row r="128" spans="1:4">
      <c r="A128" s="14" t="s">
        <v>110</v>
      </c>
      <c r="B128" s="26">
        <v>1.6166666667</v>
      </c>
      <c r="C128" s="12">
        <v>1.1663303518999999</v>
      </c>
      <c r="D128" s="12">
        <f t="shared" si="2"/>
        <v>1.7080804596614798</v>
      </c>
    </row>
    <row r="129" spans="1:4">
      <c r="A129" s="14" t="s">
        <v>111</v>
      </c>
      <c r="B129" s="26">
        <v>1.62</v>
      </c>
      <c r="C129" s="12">
        <v>1.0501528408</v>
      </c>
      <c r="D129" s="12">
        <f t="shared" si="2"/>
        <v>1.5347750400994045</v>
      </c>
    </row>
    <row r="130" spans="1:4">
      <c r="A130" s="14" t="s">
        <v>112</v>
      </c>
      <c r="B130" s="26">
        <v>1.6253333333</v>
      </c>
      <c r="C130" s="12">
        <v>1.0529146997000001</v>
      </c>
      <c r="D130" s="12">
        <f t="shared" si="2"/>
        <v>1.5337620132727527</v>
      </c>
    </row>
    <row r="131" spans="1:4">
      <c r="A131" s="14" t="s">
        <v>113</v>
      </c>
      <c r="B131" s="26">
        <v>1.6336666666999999</v>
      </c>
      <c r="C131" s="12">
        <v>1.0307138166000001</v>
      </c>
      <c r="D131" s="12">
        <f t="shared" si="2"/>
        <v>1.4937636285550715</v>
      </c>
    </row>
    <row r="132" spans="1:4">
      <c r="A132" s="14" t="s">
        <v>114</v>
      </c>
      <c r="B132" s="26">
        <v>1.6413333333</v>
      </c>
      <c r="C132" s="12">
        <v>0.98608821795000001</v>
      </c>
      <c r="D132" s="12">
        <f t="shared" si="2"/>
        <v>1.4224146313991832</v>
      </c>
    </row>
    <row r="133" spans="1:4">
      <c r="A133" s="14" t="s">
        <v>115</v>
      </c>
      <c r="B133" s="26">
        <v>1.6473333333</v>
      </c>
      <c r="C133" s="12">
        <v>0.94832620162000003</v>
      </c>
      <c r="D133" s="12">
        <f t="shared" si="2"/>
        <v>1.3629612050042905</v>
      </c>
    </row>
    <row r="134" spans="1:4">
      <c r="A134" s="14" t="s">
        <v>116</v>
      </c>
      <c r="B134" s="26">
        <v>1.6596666667</v>
      </c>
      <c r="C134" s="12">
        <v>1.1251623151000001</v>
      </c>
      <c r="D134" s="12">
        <f t="shared" si="2"/>
        <v>1.6050979390660975</v>
      </c>
    </row>
    <row r="135" spans="1:4">
      <c r="A135" s="14" t="s">
        <v>117</v>
      </c>
      <c r="B135" s="26">
        <v>1.6719999999999999</v>
      </c>
      <c r="C135" s="12">
        <v>1.2095693675000001</v>
      </c>
      <c r="D135" s="12">
        <f t="shared" si="2"/>
        <v>1.7127806082995187</v>
      </c>
    </row>
    <row r="136" spans="1:4">
      <c r="A136" s="14" t="s">
        <v>118</v>
      </c>
      <c r="B136" s="26">
        <v>1.6843333332999999</v>
      </c>
      <c r="C136" s="12">
        <v>1.2563606655999999</v>
      </c>
      <c r="D136" s="12">
        <f t="shared" si="2"/>
        <v>1.7660114627564418</v>
      </c>
    </row>
    <row r="137" spans="1:4">
      <c r="A137" s="14" t="s">
        <v>119</v>
      </c>
      <c r="B137" s="26">
        <v>1.7010000000000001</v>
      </c>
      <c r="C137" s="12">
        <v>1.397304195</v>
      </c>
      <c r="D137" s="12">
        <f t="shared" si="2"/>
        <v>1.9448847902744444</v>
      </c>
    </row>
    <row r="138" spans="1:4">
      <c r="A138" s="14" t="s">
        <v>120</v>
      </c>
      <c r="B138" s="26">
        <v>1.7143333332999999</v>
      </c>
      <c r="C138" s="12">
        <v>1.5291604408999999</v>
      </c>
      <c r="D138" s="12">
        <f t="shared" si="2"/>
        <v>2.1118594701434512</v>
      </c>
    </row>
    <row r="139" spans="1:4">
      <c r="A139" s="14" t="s">
        <v>121</v>
      </c>
      <c r="B139" s="26">
        <v>1.73</v>
      </c>
      <c r="C139" s="12">
        <v>1.5208591724</v>
      </c>
      <c r="D139" s="12">
        <f t="shared" si="2"/>
        <v>2.0813740181613904</v>
      </c>
    </row>
    <row r="140" spans="1:4">
      <c r="A140" s="14" t="s">
        <v>122</v>
      </c>
      <c r="B140" s="26">
        <v>1.7423333333</v>
      </c>
      <c r="C140" s="12">
        <v>1.4966101829</v>
      </c>
      <c r="D140" s="12">
        <f t="shared" si="2"/>
        <v>2.0336896629657923</v>
      </c>
    </row>
    <row r="141" spans="1:4">
      <c r="A141" s="14" t="s">
        <v>123</v>
      </c>
      <c r="B141" s="26">
        <v>1.7589999999999999</v>
      </c>
      <c r="C141" s="12">
        <v>1.4345354224</v>
      </c>
      <c r="D141" s="12">
        <f t="shared" si="2"/>
        <v>1.9308683677440055</v>
      </c>
    </row>
    <row r="142" spans="1:4">
      <c r="A142" s="14" t="s">
        <v>124</v>
      </c>
      <c r="B142" s="26">
        <v>1.7713333333000001</v>
      </c>
      <c r="C142" s="12">
        <v>1.6244266455</v>
      </c>
      <c r="D142" s="12">
        <f t="shared" si="2"/>
        <v>2.171236044071303</v>
      </c>
    </row>
    <row r="143" spans="1:4">
      <c r="A143" s="14" t="s">
        <v>125</v>
      </c>
      <c r="B143" s="26">
        <v>1.7763333333</v>
      </c>
      <c r="C143" s="12">
        <v>1.4524706239</v>
      </c>
      <c r="D143" s="12">
        <f t="shared" si="2"/>
        <v>1.9359321079300589</v>
      </c>
    </row>
    <row r="144" spans="1:4">
      <c r="A144" s="14" t="s">
        <v>126</v>
      </c>
      <c r="B144" s="26">
        <v>1.7749999999999999</v>
      </c>
      <c r="C144" s="12">
        <v>1.1911174625000001</v>
      </c>
      <c r="D144" s="12">
        <f t="shared" si="2"/>
        <v>1.5887789056395636</v>
      </c>
    </row>
    <row r="145" spans="1:4">
      <c r="A145" s="14" t="s">
        <v>127</v>
      </c>
      <c r="B145" s="26">
        <v>1.7806666667</v>
      </c>
      <c r="C145" s="12">
        <v>1.1591419517999999</v>
      </c>
      <c r="D145" s="12">
        <f t="shared" si="2"/>
        <v>1.5412078978913863</v>
      </c>
    </row>
    <row r="146" spans="1:4">
      <c r="A146" s="14" t="s">
        <v>128</v>
      </c>
      <c r="B146" s="26">
        <v>1.7946666667</v>
      </c>
      <c r="C146" s="12">
        <v>1.3902539652000001</v>
      </c>
      <c r="D146" s="12">
        <f t="shared" si="2"/>
        <v>1.8340770503840602</v>
      </c>
    </row>
    <row r="147" spans="1:4">
      <c r="A147" s="14" t="s">
        <v>129</v>
      </c>
      <c r="B147" s="26">
        <v>1.8043333333</v>
      </c>
      <c r="C147" s="12">
        <v>1.397380171</v>
      </c>
      <c r="D147" s="12">
        <f t="shared" si="2"/>
        <v>1.8336018337186555</v>
      </c>
    </row>
    <row r="148" spans="1:4">
      <c r="A148" s="14" t="s">
        <v>130</v>
      </c>
      <c r="B148" s="26">
        <v>1.8149999999999999</v>
      </c>
      <c r="C148" s="12">
        <v>1.4165666726999999</v>
      </c>
      <c r="D148" s="12">
        <f t="shared" si="2"/>
        <v>1.8478538594404867</v>
      </c>
    </row>
    <row r="149" spans="1:4">
      <c r="A149" s="14" t="s">
        <v>131</v>
      </c>
      <c r="B149" s="26">
        <v>1.8336666666999999</v>
      </c>
      <c r="C149" s="12">
        <v>1.5878977503</v>
      </c>
      <c r="D149" s="12">
        <f t="shared" si="2"/>
        <v>2.0502620538931664</v>
      </c>
    </row>
    <row r="150" spans="1:4">
      <c r="A150" s="14" t="s">
        <v>132</v>
      </c>
      <c r="B150" s="26">
        <v>1.8306666667</v>
      </c>
      <c r="C150" s="12">
        <v>1.5254062409</v>
      </c>
      <c r="D150" s="12">
        <f t="shared" si="2"/>
        <v>1.972801891907302</v>
      </c>
    </row>
    <row r="151" spans="1:4">
      <c r="A151" s="14" t="s">
        <v>133</v>
      </c>
      <c r="B151" s="26">
        <v>1.8443333333</v>
      </c>
      <c r="C151" s="12">
        <v>1.6024577686000001</v>
      </c>
      <c r="D151" s="12">
        <f t="shared" si="2"/>
        <v>2.0570952819045645</v>
      </c>
    </row>
    <row r="152" spans="1:4">
      <c r="A152" s="14" t="s">
        <v>134</v>
      </c>
      <c r="B152" s="26">
        <v>1.8513333332999999</v>
      </c>
      <c r="C152" s="12">
        <v>1.5183418524000001</v>
      </c>
      <c r="D152" s="12">
        <f t="shared" si="2"/>
        <v>1.9417449008403946</v>
      </c>
    </row>
    <row r="153" spans="1:4">
      <c r="A153" s="14" t="s">
        <v>135</v>
      </c>
      <c r="B153" s="26">
        <v>1.867</v>
      </c>
      <c r="C153" s="12">
        <v>1.6528491571999999</v>
      </c>
      <c r="D153" s="12">
        <f t="shared" si="2"/>
        <v>2.0960234319720281</v>
      </c>
    </row>
    <row r="154" spans="1:4">
      <c r="A154" s="14" t="s">
        <v>136</v>
      </c>
      <c r="B154" s="26">
        <v>1.8816666666999999</v>
      </c>
      <c r="C154" s="12">
        <v>1.9180244390000001</v>
      </c>
      <c r="D154" s="12">
        <f t="shared" si="2"/>
        <v>2.4133409141980451</v>
      </c>
    </row>
    <row r="155" spans="1:4">
      <c r="A155" s="14" t="s">
        <v>137</v>
      </c>
      <c r="B155" s="26">
        <v>1.8936666666999999</v>
      </c>
      <c r="C155" s="12">
        <v>1.8867253343999999</v>
      </c>
      <c r="D155" s="12">
        <f t="shared" si="2"/>
        <v>2.358915462750292</v>
      </c>
    </row>
    <row r="156" spans="1:4">
      <c r="A156" s="14" t="s">
        <v>138</v>
      </c>
      <c r="B156" s="26">
        <v>1.9139999999999999</v>
      </c>
      <c r="C156" s="12">
        <v>1.9390850228000001</v>
      </c>
      <c r="D156" s="12">
        <f t="shared" si="2"/>
        <v>2.3986238586578597</v>
      </c>
    </row>
    <row r="157" spans="1:4">
      <c r="A157" s="14" t="s">
        <v>139</v>
      </c>
      <c r="B157" s="26">
        <v>1.9236666667</v>
      </c>
      <c r="C157" s="12">
        <v>1.9419336623000001</v>
      </c>
      <c r="D157" s="12">
        <f t="shared" si="2"/>
        <v>2.3900764965412429</v>
      </c>
    </row>
    <row r="158" spans="1:4">
      <c r="A158" s="14" t="s">
        <v>140</v>
      </c>
      <c r="B158" s="26">
        <v>1.9366666667000001</v>
      </c>
      <c r="C158" s="12">
        <v>2.1857177038</v>
      </c>
      <c r="D158" s="12">
        <f t="shared" si="2"/>
        <v>2.6720613362073604</v>
      </c>
    </row>
    <row r="159" spans="1:4">
      <c r="A159" s="14" t="s">
        <v>141</v>
      </c>
      <c r="B159" s="26">
        <v>1.966</v>
      </c>
      <c r="C159" s="12">
        <v>2.5485714511999999</v>
      </c>
      <c r="D159" s="12">
        <f t="shared" si="2"/>
        <v>3.0691670785515832</v>
      </c>
    </row>
    <row r="160" spans="1:4">
      <c r="A160" s="14" t="s">
        <v>142</v>
      </c>
      <c r="B160" s="26">
        <v>1.9843333332999999</v>
      </c>
      <c r="C160" s="12">
        <v>2.3852873174</v>
      </c>
      <c r="D160" s="12">
        <f t="shared" si="2"/>
        <v>2.8459895553740306</v>
      </c>
    </row>
    <row r="161" spans="1:4">
      <c r="A161" s="14" t="s">
        <v>143</v>
      </c>
      <c r="B161" s="26">
        <v>1.9946666666999999</v>
      </c>
      <c r="C161" s="12">
        <v>2.3426500746999999</v>
      </c>
      <c r="D161" s="12">
        <f t="shared" si="2"/>
        <v>2.7806371628676052</v>
      </c>
    </row>
    <row r="162" spans="1:4">
      <c r="A162" s="14" t="s">
        <v>144</v>
      </c>
      <c r="B162" s="26">
        <v>2.0126666666999999</v>
      </c>
      <c r="C162" s="12">
        <v>2.8459174085000001</v>
      </c>
      <c r="D162" s="12">
        <f t="shared" si="2"/>
        <v>3.3477858466786468</v>
      </c>
    </row>
    <row r="163" spans="1:4">
      <c r="A163" s="14" t="s">
        <v>145</v>
      </c>
      <c r="B163" s="26">
        <v>2.0316666667000001</v>
      </c>
      <c r="C163" s="12">
        <v>2.8354547348999999</v>
      </c>
      <c r="D163" s="12">
        <f t="shared" si="2"/>
        <v>3.3042849634999283</v>
      </c>
    </row>
    <row r="164" spans="1:4">
      <c r="A164" s="14" t="s">
        <v>146</v>
      </c>
      <c r="B164" s="26">
        <v>2.0233333333000001</v>
      </c>
      <c r="C164" s="12">
        <v>2.2627142695</v>
      </c>
      <c r="D164" s="12">
        <f t="shared" si="2"/>
        <v>2.6477044785523094</v>
      </c>
    </row>
    <row r="165" spans="1:4">
      <c r="A165" s="14" t="s">
        <v>147</v>
      </c>
      <c r="B165" s="26">
        <v>2.0431699999999999</v>
      </c>
      <c r="C165" s="12">
        <v>2.3647192149</v>
      </c>
      <c r="D165" s="12">
        <f t="shared" si="2"/>
        <v>2.7402002891986235</v>
      </c>
    </row>
    <row r="166" spans="1:4">
      <c r="A166" s="14" t="s">
        <v>148</v>
      </c>
      <c r="B166" s="26">
        <v>2.0663100000000001</v>
      </c>
      <c r="C166" s="12">
        <v>3.0185006506000001</v>
      </c>
      <c r="D166" s="12">
        <f t="shared" si="2"/>
        <v>3.4586214214501485</v>
      </c>
    </row>
    <row r="167" spans="1:4">
      <c r="A167" s="14" t="s">
        <v>149</v>
      </c>
      <c r="B167" s="26">
        <v>2.0793900000000001</v>
      </c>
      <c r="C167" s="12">
        <v>2.8524976587999999</v>
      </c>
      <c r="D167" s="12">
        <f t="shared" si="2"/>
        <v>3.2478545833099739</v>
      </c>
    </row>
    <row r="168" spans="1:4">
      <c r="A168" s="14" t="s">
        <v>150</v>
      </c>
      <c r="B168" s="26">
        <v>2.1048966667000002</v>
      </c>
      <c r="C168" s="12">
        <v>2.9659070760000001</v>
      </c>
      <c r="D168" s="12">
        <f t="shared" si="2"/>
        <v>3.336061056481288</v>
      </c>
    </row>
    <row r="169" spans="1:4">
      <c r="A169" s="14" t="s">
        <v>151</v>
      </c>
      <c r="B169" s="26">
        <v>2.1276966666999999</v>
      </c>
      <c r="C169" s="12">
        <v>3.1076362711000001</v>
      </c>
      <c r="D169" s="12">
        <f t="shared" si="2"/>
        <v>3.4580215802331473</v>
      </c>
    </row>
    <row r="170" spans="1:4">
      <c r="A170" s="14" t="s">
        <v>152</v>
      </c>
      <c r="B170" s="26">
        <v>2.1553766667000001</v>
      </c>
      <c r="C170" s="12">
        <v>3.7593931506999998</v>
      </c>
      <c r="D170" s="12">
        <f t="shared" si="2"/>
        <v>4.1295411631535845</v>
      </c>
    </row>
    <row r="171" spans="1:4">
      <c r="A171" s="14" t="s">
        <v>153</v>
      </c>
      <c r="B171" s="26">
        <v>2.1886100000000002</v>
      </c>
      <c r="C171" s="12">
        <v>3.8526405985999999</v>
      </c>
      <c r="D171" s="12">
        <f t="shared" si="2"/>
        <v>4.1677086211804601</v>
      </c>
    </row>
    <row r="172" spans="1:4">
      <c r="A172" s="14" t="s">
        <v>154</v>
      </c>
      <c r="B172" s="26">
        <v>2.1384866667</v>
      </c>
      <c r="C172" s="12">
        <v>2.2995724351</v>
      </c>
      <c r="D172" s="12">
        <f t="shared" si="2"/>
        <v>2.5459377347017758</v>
      </c>
    </row>
    <row r="173" spans="1:4">
      <c r="A173" s="14" t="s">
        <v>155</v>
      </c>
      <c r="B173" s="26">
        <v>2.1237766667</v>
      </c>
      <c r="C173" s="12">
        <v>1.8897934594000001</v>
      </c>
      <c r="D173" s="12">
        <f t="shared" si="2"/>
        <v>2.1067486642401785</v>
      </c>
    </row>
    <row r="174" spans="1:4">
      <c r="A174" s="14" t="s">
        <v>156</v>
      </c>
      <c r="B174" s="26">
        <v>2.1350699999999998</v>
      </c>
      <c r="C174" s="12">
        <v>2.3161151992</v>
      </c>
      <c r="D174" s="12">
        <f t="shared" ref="D174:D204" si="3">C174*$B$205/B174</f>
        <v>2.5683562829016031</v>
      </c>
    </row>
    <row r="175" spans="1:4">
      <c r="A175" s="14" t="s">
        <v>157</v>
      </c>
      <c r="B175" s="26">
        <v>2.1534399999999998</v>
      </c>
      <c r="C175" s="12">
        <v>2.5659703135999998</v>
      </c>
      <c r="D175" s="12">
        <f t="shared" si="3"/>
        <v>2.8211493789738644</v>
      </c>
    </row>
    <row r="176" spans="1:4">
      <c r="A176" s="14" t="s">
        <v>158</v>
      </c>
      <c r="B176" s="26">
        <v>2.1703000000000001</v>
      </c>
      <c r="C176" s="12">
        <v>2.6026247264000002</v>
      </c>
      <c r="D176" s="12">
        <f t="shared" si="3"/>
        <v>2.8392197790518741</v>
      </c>
    </row>
    <row r="177" spans="1:4">
      <c r="A177" s="14" t="s">
        <v>159</v>
      </c>
      <c r="B177" s="26">
        <v>2.1734066667</v>
      </c>
      <c r="C177" s="12">
        <v>2.7129046615000001</v>
      </c>
      <c r="D177" s="12">
        <f t="shared" si="3"/>
        <v>2.9552945141609888</v>
      </c>
    </row>
    <row r="178" spans="1:4">
      <c r="A178" s="14" t="s">
        <v>160</v>
      </c>
      <c r="B178" s="26">
        <v>2.1732</v>
      </c>
      <c r="C178" s="12">
        <v>2.8051776704</v>
      </c>
      <c r="D178" s="12">
        <f t="shared" si="3"/>
        <v>3.0561024394317218</v>
      </c>
    </row>
    <row r="179" spans="1:4">
      <c r="A179" s="14" t="s">
        <v>161</v>
      </c>
      <c r="B179" s="26">
        <v>2.1798999999999999</v>
      </c>
      <c r="C179" s="12">
        <v>2.7214542931999999</v>
      </c>
      <c r="D179" s="12">
        <f t="shared" si="3"/>
        <v>2.9557772631104915</v>
      </c>
    </row>
    <row r="180" spans="1:4">
      <c r="A180" s="14" t="s">
        <v>162</v>
      </c>
      <c r="B180" s="26">
        <v>2.1966833333000002</v>
      </c>
      <c r="C180" s="12">
        <v>2.8841960353</v>
      </c>
      <c r="D180" s="12">
        <f t="shared" si="3"/>
        <v>3.1085979141753191</v>
      </c>
    </row>
    <row r="181" spans="1:4">
      <c r="A181" s="14" t="s">
        <v>163</v>
      </c>
      <c r="B181" s="26">
        <v>2.2195100000000001</v>
      </c>
      <c r="C181" s="12">
        <v>3.2955667985999999</v>
      </c>
      <c r="D181" s="12">
        <f t="shared" si="3"/>
        <v>3.5154444805225333</v>
      </c>
    </row>
    <row r="182" spans="1:4">
      <c r="A182" s="14" t="s">
        <v>164</v>
      </c>
      <c r="B182" s="26">
        <v>2.2465466667</v>
      </c>
      <c r="C182" s="12">
        <v>3.7953720333000001</v>
      </c>
      <c r="D182" s="12">
        <f t="shared" si="3"/>
        <v>3.9998724206376974</v>
      </c>
    </row>
    <row r="183" spans="1:4">
      <c r="A183" s="14" t="s">
        <v>165</v>
      </c>
      <c r="B183" s="26">
        <v>2.2612533333</v>
      </c>
      <c r="C183" s="12">
        <v>3.6340926455</v>
      </c>
      <c r="D183" s="12">
        <f t="shared" si="3"/>
        <v>3.8049942552758766</v>
      </c>
    </row>
    <row r="184" spans="1:4">
      <c r="A184" s="14" t="s">
        <v>166</v>
      </c>
      <c r="B184" s="26">
        <v>2.2699666666999998</v>
      </c>
      <c r="C184" s="12">
        <v>3.3654264443000002</v>
      </c>
      <c r="D184" s="12">
        <f t="shared" si="3"/>
        <v>3.5101676045972816</v>
      </c>
    </row>
    <row r="185" spans="1:4">
      <c r="A185" s="14" t="s">
        <v>213</v>
      </c>
      <c r="B185" s="26">
        <v>2.2817866667</v>
      </c>
      <c r="C185" s="12">
        <v>3.6077270885999999</v>
      </c>
      <c r="D185" s="12">
        <f t="shared" ref="D185:D200" si="4">C185*$B$205/B185</f>
        <v>3.7433968447891921</v>
      </c>
    </row>
    <row r="186" spans="1:4">
      <c r="A186" s="14" t="s">
        <v>214</v>
      </c>
      <c r="B186" s="26">
        <v>2.2896433332999999</v>
      </c>
      <c r="C186" s="12">
        <v>3.7222214030999998</v>
      </c>
      <c r="D186" s="12">
        <f t="shared" si="4"/>
        <v>3.8489440396594983</v>
      </c>
    </row>
    <row r="187" spans="1:4">
      <c r="A187" s="14" t="s">
        <v>215</v>
      </c>
      <c r="B187" s="26">
        <v>2.2993899999999998</v>
      </c>
      <c r="C187" s="12">
        <v>3.6668312714</v>
      </c>
      <c r="D187" s="12">
        <f t="shared" si="4"/>
        <v>3.7755960133683328</v>
      </c>
    </row>
    <row r="188" spans="1:4">
      <c r="A188" s="14" t="s">
        <v>216</v>
      </c>
      <c r="B188" s="26">
        <v>2.3131366667000002</v>
      </c>
      <c r="C188" s="12">
        <v>3.5059407294999998</v>
      </c>
      <c r="D188" s="12">
        <f t="shared" si="4"/>
        <v>3.5884798140188598</v>
      </c>
    </row>
    <row r="189" spans="1:4">
      <c r="A189" s="14" t="s">
        <v>243</v>
      </c>
      <c r="B189" s="26">
        <v>2.3199833333000002</v>
      </c>
      <c r="C189" s="12">
        <v>3.5652553717000002</v>
      </c>
      <c r="D189" s="12">
        <f t="shared" si="4"/>
        <v>3.6384214943897457</v>
      </c>
    </row>
    <row r="190" spans="1:4">
      <c r="A190" s="14" t="s">
        <v>244</v>
      </c>
      <c r="B190" s="26">
        <v>2.3223033332999998</v>
      </c>
      <c r="C190" s="12">
        <v>3.6040271439999998</v>
      </c>
      <c r="D190" s="12">
        <f t="shared" si="4"/>
        <v>3.6743145994827033</v>
      </c>
    </row>
    <row r="191" spans="1:4">
      <c r="A191" s="14" t="s">
        <v>245</v>
      </c>
      <c r="B191" s="26">
        <v>2.3347600000000002</v>
      </c>
      <c r="C191" s="12">
        <v>3.5663142497</v>
      </c>
      <c r="D191" s="12">
        <f t="shared" si="4"/>
        <v>3.6164677395981695</v>
      </c>
    </row>
    <row r="192" spans="1:4">
      <c r="A192" s="14" t="s">
        <v>246</v>
      </c>
      <c r="B192" s="26">
        <v>2.3413633332999999</v>
      </c>
      <c r="C192" s="12">
        <v>3.2882789825000001</v>
      </c>
      <c r="D192" s="12">
        <f t="shared" si="4"/>
        <v>3.3251180961821141</v>
      </c>
    </row>
    <row r="193" spans="1:5">
      <c r="A193" s="14" t="s">
        <v>247</v>
      </c>
      <c r="B193" s="26">
        <v>2.3524733332999999</v>
      </c>
      <c r="C193" s="12">
        <v>3.4038369728000002</v>
      </c>
      <c r="D193" s="12">
        <f t="shared" si="4"/>
        <v>3.4257153438056549</v>
      </c>
    </row>
    <row r="194" spans="1:5">
      <c r="A194" s="14" t="s">
        <v>248</v>
      </c>
      <c r="B194" s="26">
        <v>2.3700999999999999</v>
      </c>
      <c r="C194" s="12">
        <v>3.6750382478999999</v>
      </c>
      <c r="D194" s="12">
        <f t="shared" si="4"/>
        <v>3.6711524853375606</v>
      </c>
    </row>
    <row r="195" spans="1:5">
      <c r="A195" s="14" t="s">
        <v>249</v>
      </c>
      <c r="B195" s="26">
        <v>2.3765666667000001</v>
      </c>
      <c r="C195" s="12">
        <v>3.5038429090999998</v>
      </c>
      <c r="D195" s="12">
        <f t="shared" si="4"/>
        <v>3.4906142397624098</v>
      </c>
      <c r="E195" s="10" t="s">
        <v>182</v>
      </c>
    </row>
    <row r="196" spans="1:5">
      <c r="A196" s="14" t="s">
        <v>250</v>
      </c>
      <c r="B196" s="26">
        <v>2.3728394486000002</v>
      </c>
      <c r="C196" s="12">
        <v>2.8746986650999999</v>
      </c>
      <c r="D196" s="12">
        <f t="shared" si="4"/>
        <v>2.8683437960012212</v>
      </c>
      <c r="E196" s="10" t="s">
        <v>183</v>
      </c>
    </row>
    <row r="197" spans="1:5">
      <c r="A197" s="14" t="s">
        <v>251</v>
      </c>
      <c r="B197" s="26">
        <v>2.3674520000000001</v>
      </c>
      <c r="C197" s="12">
        <v>2.1572735645000001</v>
      </c>
      <c r="D197" s="12">
        <f t="shared" si="4"/>
        <v>2.157402957977105</v>
      </c>
      <c r="E197">
        <f>MAX('Gasoline-M'!E509:E511)</f>
        <v>1</v>
      </c>
    </row>
    <row r="198" spans="1:5">
      <c r="A198" s="14" t="s">
        <v>252</v>
      </c>
      <c r="B198" s="26">
        <v>2.3738646666999998</v>
      </c>
      <c r="C198" s="12">
        <v>2.3429752833999999</v>
      </c>
      <c r="D198" s="12">
        <f t="shared" si="4"/>
        <v>2.3367862123486316</v>
      </c>
      <c r="E198">
        <f>MAX('Gasoline-M'!E512:E514)</f>
        <v>1</v>
      </c>
    </row>
    <row r="199" spans="1:5">
      <c r="A199" s="14" t="s">
        <v>253</v>
      </c>
      <c r="B199" s="26">
        <v>2.3868529999999999</v>
      </c>
      <c r="C199" s="12">
        <v>2.4116693976999999</v>
      </c>
      <c r="D199" s="12">
        <f t="shared" si="4"/>
        <v>2.3922101595607832</v>
      </c>
      <c r="E199">
        <f>MAX('Gasoline-M'!E515:E517)</f>
        <v>1</v>
      </c>
    </row>
    <row r="200" spans="1:5">
      <c r="A200" s="14" t="s">
        <v>254</v>
      </c>
      <c r="B200" s="26">
        <v>2.4026489999999998</v>
      </c>
      <c r="C200" s="12">
        <v>2.4033259988000002</v>
      </c>
      <c r="D200" s="12">
        <f t="shared" si="4"/>
        <v>2.3682611212885809</v>
      </c>
      <c r="E200">
        <f>MAX('Gasoline-M'!E518:E520)</f>
        <v>1</v>
      </c>
    </row>
    <row r="201" spans="1:5">
      <c r="A201" s="14" t="s">
        <v>259</v>
      </c>
      <c r="B201" s="26">
        <v>2.4197316667000002</v>
      </c>
      <c r="C201" s="12">
        <v>2.5429721950999999</v>
      </c>
      <c r="D201" s="12">
        <f t="shared" si="3"/>
        <v>2.4881790795822329</v>
      </c>
      <c r="E201">
        <f>MAX('Gasoline-M'!E521:E523)</f>
        <v>1</v>
      </c>
    </row>
    <row r="202" spans="1:5">
      <c r="A202" s="14" t="s">
        <v>260</v>
      </c>
      <c r="B202" s="26">
        <v>2.4332186667000002</v>
      </c>
      <c r="C202" s="12">
        <v>2.8634214903999999</v>
      </c>
      <c r="D202" s="12">
        <f t="shared" si="3"/>
        <v>2.786194119304755</v>
      </c>
      <c r="E202">
        <f>MAX('Gasoline-M'!E524:E526)</f>
        <v>1</v>
      </c>
    </row>
    <row r="203" spans="1:5">
      <c r="A203" s="14" t="s">
        <v>261</v>
      </c>
      <c r="B203" s="26">
        <v>2.4441606667000002</v>
      </c>
      <c r="C203" s="12">
        <v>2.8581870604000001</v>
      </c>
      <c r="D203" s="12">
        <f t="shared" si="3"/>
        <v>2.7686504521886541</v>
      </c>
      <c r="E203">
        <f>MAX('Gasoline-M'!E527:E529)</f>
        <v>1</v>
      </c>
    </row>
    <row r="204" spans="1:5">
      <c r="A204" s="14" t="s">
        <v>262</v>
      </c>
      <c r="B204" s="26">
        <v>2.4556849999999999</v>
      </c>
      <c r="C204" s="12">
        <v>2.6087963302000001</v>
      </c>
      <c r="D204" s="12">
        <f t="shared" si="3"/>
        <v>2.5152128789333892</v>
      </c>
      <c r="E204">
        <f>MAX('Gasoline-M'!E530:E532)</f>
        <v>1</v>
      </c>
    </row>
    <row r="205" spans="1:5">
      <c r="A205" s="15" t="str">
        <f>"Base CPI ("&amp;TEXT('Notes and Sources'!$G$7,"m/yyyy")&amp;")"</f>
        <v>Base CPI (1/2015)</v>
      </c>
      <c r="B205" s="28">
        <v>2.367594</v>
      </c>
      <c r="C205" s="16"/>
      <c r="D205" s="16"/>
      <c r="E205" s="20"/>
    </row>
    <row r="206" spans="1:5">
      <c r="A206" s="41" t="str">
        <f>A1&amp;" "&amp;TEXT(C1,"Mmmm yyyy")</f>
        <v>EIA Short-Term Energy Outlook, January 2015</v>
      </c>
      <c r="B206" s="41"/>
      <c r="C206" s="41"/>
      <c r="D206" s="41"/>
      <c r="E206" s="41"/>
    </row>
    <row r="207" spans="1:5">
      <c r="A207" s="36" t="s">
        <v>184</v>
      </c>
      <c r="B207" s="36"/>
      <c r="C207" s="36"/>
      <c r="D207" s="36"/>
      <c r="E207" s="36"/>
    </row>
    <row r="208" spans="1:5">
      <c r="A208" s="34" t="str">
        <f>"Real Price ("&amp;TEXT($C$1,"mmm yyyy")&amp;" $)"</f>
        <v>Real Price (Jan 2015 $)</v>
      </c>
      <c r="B208" s="34"/>
      <c r="C208" s="34"/>
      <c r="D208" s="34"/>
      <c r="E208" s="34"/>
    </row>
    <row r="209" spans="1:5">
      <c r="A209" s="37" t="s">
        <v>167</v>
      </c>
      <c r="B209" s="37"/>
      <c r="C209" s="37"/>
      <c r="D209" s="37"/>
      <c r="E209" s="37"/>
    </row>
  </sheetData>
  <mergeCells count="6">
    <mergeCell ref="A209:E209"/>
    <mergeCell ref="C39:D39"/>
    <mergeCell ref="A1:B1"/>
    <mergeCell ref="C1:D1"/>
    <mergeCell ref="A206:E206"/>
    <mergeCell ref="A207:E207"/>
  </mergeCells>
  <phoneticPr fontId="3" type="noConversion"/>
  <conditionalFormatting sqref="B181:D182 B185:D186 B189:D190 B193:D194 B197:D204">
    <cfRule type="expression" dxfId="38" priority="1" stopIfTrue="1">
      <formula>$E181=1</formula>
    </cfRule>
  </conditionalFormatting>
  <conditionalFormatting sqref="B183:D184 B187:D188">
    <cfRule type="expression" dxfId="37" priority="2" stopIfTrue="1">
      <formula>#REF!=1</formula>
    </cfRule>
  </conditionalFormatting>
  <conditionalFormatting sqref="B191:D192">
    <cfRule type="expression" dxfId="36" priority="6" stopIfTrue="1">
      <formula>#REF!=1</formula>
    </cfRule>
  </conditionalFormatting>
  <conditionalFormatting sqref="B195:D196">
    <cfRule type="expression" dxfId="35" priority="27" stopIfTrue="1">
      <formula>#REF!=1</formula>
    </cfRule>
  </conditionalFormatting>
  <hyperlinks>
    <hyperlink ref="A3" location="Contents!B4" display="Return to Contents"/>
    <hyperlink ref="A209" location="'Notes and Sources'!A7" display="See Notes and Sources for more information"/>
  </hyperlinks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7"/>
  <sheetViews>
    <sheetView showGridLines="0" workbookViewId="0">
      <pane ySplit="3" topLeftCell="A4" activePane="bottomLeft" state="frozen"/>
      <selection pane="bottomLeft" activeCell="A4" sqref="A4"/>
    </sheetView>
  </sheetViews>
  <sheetFormatPr defaultRowHeight="12.75"/>
  <cols>
    <col min="1" max="4" width="17.85546875" customWidth="1"/>
  </cols>
  <sheetData>
    <row r="1" spans="1:4" ht="15.75">
      <c r="A1" s="39" t="s">
        <v>168</v>
      </c>
      <c r="B1" s="39"/>
      <c r="C1" s="40">
        <f>'Notes and Sources'!$G$7</f>
        <v>42017</v>
      </c>
      <c r="D1" s="40"/>
    </row>
    <row r="2" spans="1:4" ht="15.75">
      <c r="A2" s="11" t="s">
        <v>222</v>
      </c>
    </row>
    <row r="3" spans="1:4" ht="15.75">
      <c r="A3" s="29" t="s">
        <v>206</v>
      </c>
    </row>
    <row r="39" spans="1:4">
      <c r="B39" s="10" t="s">
        <v>17</v>
      </c>
      <c r="C39" s="38" t="s">
        <v>171</v>
      </c>
      <c r="D39" s="38"/>
    </row>
    <row r="40" spans="1:4">
      <c r="A40" s="1" t="s">
        <v>0</v>
      </c>
      <c r="B40" s="1" t="s">
        <v>18</v>
      </c>
      <c r="C40" s="1" t="s">
        <v>1</v>
      </c>
      <c r="D40" s="1" t="s">
        <v>2</v>
      </c>
    </row>
    <row r="41" spans="1:4">
      <c r="A41" s="13">
        <v>27760</v>
      </c>
      <c r="B41" s="26">
        <v>0.55800000000000005</v>
      </c>
      <c r="C41" s="12">
        <v>0.60499999999999998</v>
      </c>
      <c r="D41" s="12">
        <f t="shared" ref="D41:D104" si="0">C41*$B$533/B41</f>
        <v>2.5670149999999996</v>
      </c>
    </row>
    <row r="42" spans="1:4">
      <c r="A42" s="13">
        <v>27791</v>
      </c>
      <c r="B42" s="26">
        <v>0.55900000000000005</v>
      </c>
      <c r="C42" s="12">
        <v>0.6</v>
      </c>
      <c r="D42" s="12">
        <f t="shared" si="0"/>
        <v>2.5412457960644002</v>
      </c>
    </row>
    <row r="43" spans="1:4">
      <c r="A43" s="13">
        <v>27820</v>
      </c>
      <c r="B43" s="26">
        <v>0.56000000000000005</v>
      </c>
      <c r="C43" s="12">
        <v>0.59399999999999997</v>
      </c>
      <c r="D43" s="12">
        <f t="shared" si="0"/>
        <v>2.5113407785714279</v>
      </c>
    </row>
    <row r="44" spans="1:4">
      <c r="A44" s="13">
        <v>27851</v>
      </c>
      <c r="B44" s="26">
        <v>0.56100000000000005</v>
      </c>
      <c r="C44" s="12">
        <v>0.59199999999999997</v>
      </c>
      <c r="D44" s="12">
        <f t="shared" si="0"/>
        <v>2.4984236149732615</v>
      </c>
    </row>
    <row r="45" spans="1:4">
      <c r="A45" s="13">
        <v>27881</v>
      </c>
      <c r="B45" s="26">
        <v>0.56399999999999995</v>
      </c>
      <c r="C45" s="12">
        <v>0.6</v>
      </c>
      <c r="D45" s="12">
        <f t="shared" si="0"/>
        <v>2.5187170212765957</v>
      </c>
    </row>
    <row r="46" spans="1:4">
      <c r="A46" s="13">
        <v>27912</v>
      </c>
      <c r="B46" s="26">
        <v>0.56699999999999995</v>
      </c>
      <c r="C46" s="12">
        <v>0.61599999999999999</v>
      </c>
      <c r="D46" s="12">
        <f t="shared" si="0"/>
        <v>2.5722008888888892</v>
      </c>
    </row>
    <row r="47" spans="1:4">
      <c r="A47" s="13">
        <v>27942</v>
      </c>
      <c r="B47" s="26">
        <v>0.56999999999999995</v>
      </c>
      <c r="C47" s="12">
        <v>0.623</v>
      </c>
      <c r="D47" s="12">
        <f t="shared" si="0"/>
        <v>2.587738705263158</v>
      </c>
    </row>
    <row r="48" spans="1:4">
      <c r="A48" s="13">
        <v>27973</v>
      </c>
      <c r="B48" s="26">
        <v>0.57299999999999995</v>
      </c>
      <c r="C48" s="12">
        <v>0.628</v>
      </c>
      <c r="D48" s="12">
        <f t="shared" si="0"/>
        <v>2.5948499685863879</v>
      </c>
    </row>
    <row r="49" spans="1:4">
      <c r="A49" s="13">
        <v>28004</v>
      </c>
      <c r="B49" s="26">
        <v>0.57599999999999996</v>
      </c>
      <c r="C49" s="12">
        <v>0.63</v>
      </c>
      <c r="D49" s="12">
        <f t="shared" si="0"/>
        <v>2.5895559375000001</v>
      </c>
    </row>
    <row r="50" spans="1:4">
      <c r="A50" s="13">
        <v>28034</v>
      </c>
      <c r="B50" s="26">
        <v>0.57899999999999996</v>
      </c>
      <c r="C50" s="12">
        <v>0.629</v>
      </c>
      <c r="D50" s="12">
        <f t="shared" si="0"/>
        <v>2.5720494404145078</v>
      </c>
    </row>
    <row r="51" spans="1:4">
      <c r="A51" s="13">
        <v>28065</v>
      </c>
      <c r="B51" s="26">
        <v>0.58099999999999996</v>
      </c>
      <c r="C51" s="12">
        <v>0.629</v>
      </c>
      <c r="D51" s="12">
        <f t="shared" si="0"/>
        <v>2.5631955697074011</v>
      </c>
    </row>
    <row r="52" spans="1:4">
      <c r="A52" s="13">
        <v>28095</v>
      </c>
      <c r="B52" s="26">
        <v>0.58399999999999996</v>
      </c>
      <c r="C52" s="12">
        <v>0.626</v>
      </c>
      <c r="D52" s="12">
        <f t="shared" si="0"/>
        <v>2.5378661712328765</v>
      </c>
    </row>
    <row r="53" spans="1:4">
      <c r="A53" s="13">
        <v>28126</v>
      </c>
      <c r="B53" s="26">
        <v>0.58699999999999997</v>
      </c>
      <c r="C53" s="12">
        <v>0.627</v>
      </c>
      <c r="D53" s="12">
        <f t="shared" si="0"/>
        <v>2.528929195911414</v>
      </c>
    </row>
    <row r="54" spans="1:4">
      <c r="A54" s="13">
        <v>28157</v>
      </c>
      <c r="B54" s="26">
        <v>0.59299999999999997</v>
      </c>
      <c r="C54" s="12">
        <v>0.63700000000000001</v>
      </c>
      <c r="D54" s="12">
        <f t="shared" si="0"/>
        <v>2.5432670792580101</v>
      </c>
    </row>
    <row r="55" spans="1:4">
      <c r="A55" s="13">
        <v>28185</v>
      </c>
      <c r="B55" s="26">
        <v>0.59599999999999997</v>
      </c>
      <c r="C55" s="12">
        <v>0.64300000000000002</v>
      </c>
      <c r="D55" s="12">
        <f t="shared" si="0"/>
        <v>2.5543002382550335</v>
      </c>
    </row>
    <row r="56" spans="1:4">
      <c r="A56" s="13">
        <v>28216</v>
      </c>
      <c r="B56" s="26">
        <v>0.6</v>
      </c>
      <c r="C56" s="12">
        <v>0.65100000000000002</v>
      </c>
      <c r="D56" s="12">
        <f t="shared" si="0"/>
        <v>2.5688394900000002</v>
      </c>
    </row>
    <row r="57" spans="1:4">
      <c r="A57" s="13">
        <v>28246</v>
      </c>
      <c r="B57" s="26">
        <v>0.60199999999999998</v>
      </c>
      <c r="C57" s="12">
        <v>0.65900000000000003</v>
      </c>
      <c r="D57" s="12">
        <f t="shared" si="0"/>
        <v>2.5917681827242527</v>
      </c>
    </row>
    <row r="58" spans="1:4">
      <c r="A58" s="13">
        <v>28277</v>
      </c>
      <c r="B58" s="26">
        <v>0.60499999999999998</v>
      </c>
      <c r="C58" s="12">
        <v>0.66500000000000004</v>
      </c>
      <c r="D58" s="12">
        <f t="shared" si="0"/>
        <v>2.6023967107438017</v>
      </c>
    </row>
    <row r="59" spans="1:4">
      <c r="A59" s="13">
        <v>28307</v>
      </c>
      <c r="B59" s="26">
        <v>0.60799999999999998</v>
      </c>
      <c r="C59" s="12">
        <v>0.66700000000000004</v>
      </c>
      <c r="D59" s="12">
        <f t="shared" si="0"/>
        <v>2.5973440756578947</v>
      </c>
    </row>
    <row r="60" spans="1:4">
      <c r="A60" s="13">
        <v>28338</v>
      </c>
      <c r="B60" s="26">
        <v>0.61099999999999999</v>
      </c>
      <c r="C60" s="12">
        <v>0.66700000000000004</v>
      </c>
      <c r="D60" s="12">
        <f t="shared" si="0"/>
        <v>2.5845911587561377</v>
      </c>
    </row>
    <row r="61" spans="1:4">
      <c r="A61" s="13">
        <v>28369</v>
      </c>
      <c r="B61" s="26">
        <v>0.61299999999999999</v>
      </c>
      <c r="C61" s="12">
        <v>0.66600000000000004</v>
      </c>
      <c r="D61" s="12">
        <f t="shared" si="0"/>
        <v>2.5722962544861341</v>
      </c>
    </row>
    <row r="62" spans="1:4">
      <c r="A62" s="13">
        <v>28399</v>
      </c>
      <c r="B62" s="26">
        <v>0.61599999999999999</v>
      </c>
      <c r="C62" s="12">
        <v>0.66500000000000004</v>
      </c>
      <c r="D62" s="12">
        <f t="shared" si="0"/>
        <v>2.555925340909091</v>
      </c>
    </row>
    <row r="63" spans="1:4">
      <c r="A63" s="13">
        <v>28430</v>
      </c>
      <c r="B63" s="26">
        <v>0.62</v>
      </c>
      <c r="C63" s="12">
        <v>0.66400000000000003</v>
      </c>
      <c r="D63" s="12">
        <f t="shared" si="0"/>
        <v>2.5356168000000001</v>
      </c>
    </row>
    <row r="64" spans="1:4">
      <c r="A64" s="13">
        <v>28460</v>
      </c>
      <c r="B64" s="26">
        <v>0.623</v>
      </c>
      <c r="C64" s="12">
        <v>0.66500000000000004</v>
      </c>
      <c r="D64" s="12">
        <f t="shared" si="0"/>
        <v>2.5272070786516854</v>
      </c>
    </row>
    <row r="65" spans="1:4">
      <c r="A65" s="13">
        <v>28491</v>
      </c>
      <c r="B65" s="26">
        <v>0.627</v>
      </c>
      <c r="C65" s="12">
        <v>0.64800000000000002</v>
      </c>
      <c r="D65" s="12">
        <f t="shared" si="0"/>
        <v>2.4468914066985645</v>
      </c>
    </row>
    <row r="66" spans="1:4">
      <c r="A66" s="13">
        <v>28522</v>
      </c>
      <c r="B66" s="26">
        <v>0.63</v>
      </c>
      <c r="C66" s="12">
        <v>0.64700000000000002</v>
      </c>
      <c r="D66" s="12">
        <f t="shared" si="0"/>
        <v>2.4314814571428571</v>
      </c>
    </row>
    <row r="67" spans="1:4">
      <c r="A67" s="13">
        <v>28550</v>
      </c>
      <c r="B67" s="26">
        <v>0.63400000000000001</v>
      </c>
      <c r="C67" s="12">
        <v>0.64700000000000002</v>
      </c>
      <c r="D67" s="12">
        <f t="shared" si="0"/>
        <v>2.416140880126183</v>
      </c>
    </row>
    <row r="68" spans="1:4">
      <c r="A68" s="13">
        <v>28581</v>
      </c>
      <c r="B68" s="26">
        <v>0.63900000000000001</v>
      </c>
      <c r="C68" s="12">
        <v>0.64900000000000002</v>
      </c>
      <c r="D68" s="12">
        <f t="shared" si="0"/>
        <v>2.4046455492957746</v>
      </c>
    </row>
    <row r="69" spans="1:4">
      <c r="A69" s="13">
        <v>28611</v>
      </c>
      <c r="B69" s="26">
        <v>0.64500000000000002</v>
      </c>
      <c r="C69" s="12">
        <v>0.65500000000000003</v>
      </c>
      <c r="D69" s="12">
        <f t="shared" si="0"/>
        <v>2.4043008837209303</v>
      </c>
    </row>
    <row r="70" spans="1:4">
      <c r="A70" s="13">
        <v>28642</v>
      </c>
      <c r="B70" s="26">
        <v>0.65</v>
      </c>
      <c r="C70" s="12">
        <v>0.66300000000000003</v>
      </c>
      <c r="D70" s="12">
        <f t="shared" si="0"/>
        <v>2.4149458800000003</v>
      </c>
    </row>
    <row r="71" spans="1:4">
      <c r="A71" s="13">
        <v>28672</v>
      </c>
      <c r="B71" s="26">
        <v>0.65500000000000003</v>
      </c>
      <c r="C71" s="12">
        <v>0.67400000000000004</v>
      </c>
      <c r="D71" s="12">
        <f t="shared" si="0"/>
        <v>2.4362722992366415</v>
      </c>
    </row>
    <row r="72" spans="1:4">
      <c r="A72" s="13">
        <v>28703</v>
      </c>
      <c r="B72" s="26">
        <v>0.65900000000000003</v>
      </c>
      <c r="C72" s="12">
        <v>0.68200000000000005</v>
      </c>
      <c r="D72" s="12">
        <f t="shared" si="0"/>
        <v>2.4502262640364187</v>
      </c>
    </row>
    <row r="73" spans="1:4">
      <c r="A73" s="13">
        <v>28734</v>
      </c>
      <c r="B73" s="26">
        <v>0.66500000000000004</v>
      </c>
      <c r="C73" s="12">
        <v>0.68799999999999994</v>
      </c>
      <c r="D73" s="12">
        <f t="shared" si="0"/>
        <v>2.4494807097744355</v>
      </c>
    </row>
    <row r="74" spans="1:4">
      <c r="A74" s="13">
        <v>28764</v>
      </c>
      <c r="B74" s="26">
        <v>0.67100000000000004</v>
      </c>
      <c r="C74" s="12">
        <v>0.69</v>
      </c>
      <c r="D74" s="12">
        <f t="shared" si="0"/>
        <v>2.4346346646795824</v>
      </c>
    </row>
    <row r="75" spans="1:4">
      <c r="A75" s="13">
        <v>28795</v>
      </c>
      <c r="B75" s="26">
        <v>0.67500000000000004</v>
      </c>
      <c r="C75" s="12">
        <v>0.69499999999999995</v>
      </c>
      <c r="D75" s="12">
        <f t="shared" si="0"/>
        <v>2.4377449333333332</v>
      </c>
    </row>
    <row r="76" spans="1:4">
      <c r="A76" s="13">
        <v>28825</v>
      </c>
      <c r="B76" s="26">
        <v>0.67900000000000005</v>
      </c>
      <c r="C76" s="12">
        <v>0.70499999999999996</v>
      </c>
      <c r="D76" s="12">
        <f t="shared" si="0"/>
        <v>2.4582529749631807</v>
      </c>
    </row>
    <row r="77" spans="1:4">
      <c r="A77" s="13">
        <v>28856</v>
      </c>
      <c r="B77" s="26">
        <v>0.68500000000000005</v>
      </c>
      <c r="C77" s="12">
        <v>0.71599999999999997</v>
      </c>
      <c r="D77" s="12">
        <f t="shared" si="0"/>
        <v>2.4747405897810215</v>
      </c>
    </row>
    <row r="78" spans="1:4">
      <c r="A78" s="13">
        <v>28887</v>
      </c>
      <c r="B78" s="26">
        <v>0.69199999999999995</v>
      </c>
      <c r="C78" s="12">
        <v>0.73</v>
      </c>
      <c r="D78" s="12">
        <f t="shared" si="0"/>
        <v>2.4976063872832373</v>
      </c>
    </row>
    <row r="79" spans="1:4">
      <c r="A79" s="13">
        <v>28915</v>
      </c>
      <c r="B79" s="26">
        <v>0.69899999999999995</v>
      </c>
      <c r="C79" s="12">
        <v>0.755</v>
      </c>
      <c r="D79" s="12">
        <f t="shared" si="0"/>
        <v>2.5572724892703866</v>
      </c>
    </row>
    <row r="80" spans="1:4">
      <c r="A80" s="13">
        <v>28946</v>
      </c>
      <c r="B80" s="26">
        <v>0.70599999999999996</v>
      </c>
      <c r="C80" s="12">
        <v>0.80200000000000005</v>
      </c>
      <c r="D80" s="12">
        <f t="shared" si="0"/>
        <v>2.6895331274787537</v>
      </c>
    </row>
    <row r="81" spans="1:4">
      <c r="A81" s="13">
        <v>28976</v>
      </c>
      <c r="B81" s="26">
        <v>0.71399999999999997</v>
      </c>
      <c r="C81" s="12">
        <v>0.84399999999999997</v>
      </c>
      <c r="D81" s="12">
        <f t="shared" si="0"/>
        <v>2.7986685378151264</v>
      </c>
    </row>
    <row r="82" spans="1:4">
      <c r="A82" s="13">
        <v>29007</v>
      </c>
      <c r="B82" s="26">
        <v>0.72199999999999998</v>
      </c>
      <c r="C82" s="12">
        <v>0.90100000000000002</v>
      </c>
      <c r="D82" s="12">
        <f t="shared" si="0"/>
        <v>2.954573675900277</v>
      </c>
    </row>
    <row r="83" spans="1:4">
      <c r="A83" s="13">
        <v>29037</v>
      </c>
      <c r="B83" s="26">
        <v>0.73</v>
      </c>
      <c r="C83" s="12">
        <v>0.94899999999999995</v>
      </c>
      <c r="D83" s="12">
        <f t="shared" si="0"/>
        <v>3.0778721999999998</v>
      </c>
    </row>
    <row r="84" spans="1:4">
      <c r="A84" s="13">
        <v>29068</v>
      </c>
      <c r="B84" s="26">
        <v>0.73699999999999999</v>
      </c>
      <c r="C84" s="12">
        <v>0.98799999999999999</v>
      </c>
      <c r="D84" s="12">
        <f t="shared" si="0"/>
        <v>3.1739251994572588</v>
      </c>
    </row>
    <row r="85" spans="1:4">
      <c r="A85" s="13">
        <v>29099</v>
      </c>
      <c r="B85" s="26">
        <v>0.74399999999999999</v>
      </c>
      <c r="C85" s="12">
        <v>1.02</v>
      </c>
      <c r="D85" s="12">
        <f t="shared" si="0"/>
        <v>3.245895</v>
      </c>
    </row>
    <row r="86" spans="1:4">
      <c r="A86" s="13">
        <v>29129</v>
      </c>
      <c r="B86" s="26">
        <v>0.752</v>
      </c>
      <c r="C86" s="12">
        <v>1.028</v>
      </c>
      <c r="D86" s="12">
        <f t="shared" si="0"/>
        <v>3.2365513723404256</v>
      </c>
    </row>
    <row r="87" spans="1:4">
      <c r="A87" s="13">
        <v>29160</v>
      </c>
      <c r="B87" s="26">
        <v>0.76</v>
      </c>
      <c r="C87" s="12">
        <v>1.0409999999999999</v>
      </c>
      <c r="D87" s="12">
        <f t="shared" si="0"/>
        <v>3.242980728947368</v>
      </c>
    </row>
    <row r="88" spans="1:4">
      <c r="A88" s="13">
        <v>29190</v>
      </c>
      <c r="B88" s="26">
        <v>0.76900000000000002</v>
      </c>
      <c r="C88" s="12">
        <v>1.0649999999999999</v>
      </c>
      <c r="D88" s="12">
        <f t="shared" si="0"/>
        <v>3.2789175682704808</v>
      </c>
    </row>
    <row r="89" spans="1:4">
      <c r="A89" s="13">
        <v>29221</v>
      </c>
      <c r="B89" s="26">
        <v>0.78</v>
      </c>
      <c r="C89" s="12">
        <v>1.131</v>
      </c>
      <c r="D89" s="12">
        <f t="shared" si="0"/>
        <v>3.4330113</v>
      </c>
    </row>
    <row r="90" spans="1:4">
      <c r="A90" s="13">
        <v>29252</v>
      </c>
      <c r="B90" s="26">
        <v>0.79</v>
      </c>
      <c r="C90" s="12">
        <v>1.2070000000000001</v>
      </c>
      <c r="D90" s="12">
        <f t="shared" si="0"/>
        <v>3.6173239974683544</v>
      </c>
    </row>
    <row r="91" spans="1:4">
      <c r="A91" s="13">
        <v>29281</v>
      </c>
      <c r="B91" s="26">
        <v>0.80100000000000005</v>
      </c>
      <c r="C91" s="12">
        <v>1.252</v>
      </c>
      <c r="D91" s="12">
        <f t="shared" si="0"/>
        <v>3.7006587865168536</v>
      </c>
    </row>
    <row r="92" spans="1:4">
      <c r="A92" s="13">
        <v>29312</v>
      </c>
      <c r="B92" s="26">
        <v>0.80900000000000005</v>
      </c>
      <c r="C92" s="12">
        <v>1.264</v>
      </c>
      <c r="D92" s="12">
        <f t="shared" si="0"/>
        <v>3.6991827144622986</v>
      </c>
    </row>
    <row r="93" spans="1:4">
      <c r="A93" s="13">
        <v>29342</v>
      </c>
      <c r="B93" s="26">
        <v>0.81699999999999995</v>
      </c>
      <c r="C93" s="12">
        <v>1.266</v>
      </c>
      <c r="D93" s="12">
        <f t="shared" si="0"/>
        <v>3.6687564308445535</v>
      </c>
    </row>
    <row r="94" spans="1:4">
      <c r="A94" s="13">
        <v>29373</v>
      </c>
      <c r="B94" s="26">
        <v>0.82499999999999996</v>
      </c>
      <c r="C94" s="12">
        <v>1.2689999999999999</v>
      </c>
      <c r="D94" s="12">
        <f t="shared" si="0"/>
        <v>3.6417900436363633</v>
      </c>
    </row>
    <row r="95" spans="1:4">
      <c r="A95" s="13">
        <v>29403</v>
      </c>
      <c r="B95" s="26">
        <v>0.82599999999999996</v>
      </c>
      <c r="C95" s="12">
        <v>1.2709999999999999</v>
      </c>
      <c r="D95" s="12">
        <f t="shared" si="0"/>
        <v>3.6431137699757867</v>
      </c>
    </row>
    <row r="96" spans="1:4">
      <c r="A96" s="13">
        <v>29434</v>
      </c>
      <c r="B96" s="26">
        <v>0.83199999999999996</v>
      </c>
      <c r="C96" s="12">
        <v>1.2669999999999999</v>
      </c>
      <c r="D96" s="12">
        <f t="shared" si="0"/>
        <v>3.6054586514423077</v>
      </c>
    </row>
    <row r="97" spans="1:4">
      <c r="A97" s="13">
        <v>29465</v>
      </c>
      <c r="B97" s="26">
        <v>0.83899999999999997</v>
      </c>
      <c r="C97" s="12">
        <v>1.2569999999999999</v>
      </c>
      <c r="D97" s="12">
        <f t="shared" si="0"/>
        <v>3.5471581144219306</v>
      </c>
    </row>
    <row r="98" spans="1:4">
      <c r="A98" s="13">
        <v>29495</v>
      </c>
      <c r="B98" s="26">
        <v>0.84699999999999998</v>
      </c>
      <c r="C98" s="12">
        <v>1.25</v>
      </c>
      <c r="D98" s="12">
        <f t="shared" si="0"/>
        <v>3.4940879574970487</v>
      </c>
    </row>
    <row r="99" spans="1:4">
      <c r="A99" s="13">
        <v>29526</v>
      </c>
      <c r="B99" s="26">
        <v>0.85599999999999998</v>
      </c>
      <c r="C99" s="12">
        <v>1.25</v>
      </c>
      <c r="D99" s="12">
        <f t="shared" si="0"/>
        <v>3.4573510514018695</v>
      </c>
    </row>
    <row r="100" spans="1:4">
      <c r="A100" s="13">
        <v>29556</v>
      </c>
      <c r="B100" s="26">
        <v>0.86399999999999999</v>
      </c>
      <c r="C100" s="12">
        <v>1.258</v>
      </c>
      <c r="D100" s="12">
        <f t="shared" si="0"/>
        <v>3.4472607083333333</v>
      </c>
    </row>
    <row r="101" spans="1:4">
      <c r="A101" s="13">
        <v>29587</v>
      </c>
      <c r="B101" s="26">
        <v>0.872</v>
      </c>
      <c r="C101" s="12">
        <v>1.298</v>
      </c>
      <c r="D101" s="12">
        <f t="shared" si="0"/>
        <v>3.5242396926605508</v>
      </c>
    </row>
    <row r="102" spans="1:4">
      <c r="A102" s="13">
        <v>29618</v>
      </c>
      <c r="B102" s="26">
        <v>0.88</v>
      </c>
      <c r="C102" s="12">
        <v>1.3819999999999999</v>
      </c>
      <c r="D102" s="12">
        <f t="shared" si="0"/>
        <v>3.7181987590909085</v>
      </c>
    </row>
    <row r="103" spans="1:4">
      <c r="A103" s="13">
        <v>29646</v>
      </c>
      <c r="B103" s="26">
        <v>0.88600000000000001</v>
      </c>
      <c r="C103" s="12">
        <v>1.417</v>
      </c>
      <c r="D103" s="12">
        <f t="shared" si="0"/>
        <v>3.7865470632054179</v>
      </c>
    </row>
    <row r="104" spans="1:4">
      <c r="A104" s="13">
        <v>29677</v>
      </c>
      <c r="B104" s="26">
        <v>0.89100000000000001</v>
      </c>
      <c r="C104" s="12">
        <v>1.4119999999999999</v>
      </c>
      <c r="D104" s="12">
        <f t="shared" si="0"/>
        <v>3.7520120404040402</v>
      </c>
    </row>
    <row r="105" spans="1:4">
      <c r="A105" s="13">
        <v>29707</v>
      </c>
      <c r="B105" s="26">
        <v>0.89700000000000002</v>
      </c>
      <c r="C105" s="12">
        <v>1.4</v>
      </c>
      <c r="D105" s="12">
        <f t="shared" ref="D105:D168" si="1">C105*$B$533/B105</f>
        <v>3.6952414715719062</v>
      </c>
    </row>
    <row r="106" spans="1:4">
      <c r="A106" s="13">
        <v>29738</v>
      </c>
      <c r="B106" s="26">
        <v>0.90500000000000003</v>
      </c>
      <c r="C106" s="12">
        <v>1.391</v>
      </c>
      <c r="D106" s="12">
        <f t="shared" si="1"/>
        <v>3.6390312198895027</v>
      </c>
    </row>
    <row r="107" spans="1:4">
      <c r="A107" s="13">
        <v>29768</v>
      </c>
      <c r="B107" s="26">
        <v>0.91500000000000004</v>
      </c>
      <c r="C107" s="12">
        <v>1.3819999999999999</v>
      </c>
      <c r="D107" s="12">
        <f t="shared" si="1"/>
        <v>3.5759725770491797</v>
      </c>
    </row>
    <row r="108" spans="1:4">
      <c r="A108" s="13">
        <v>29799</v>
      </c>
      <c r="B108" s="26">
        <v>0.92200000000000004</v>
      </c>
      <c r="C108" s="12">
        <v>1.3759999999999999</v>
      </c>
      <c r="D108" s="12">
        <f t="shared" si="1"/>
        <v>3.53341577440347</v>
      </c>
    </row>
    <row r="109" spans="1:4">
      <c r="A109" s="13">
        <v>29830</v>
      </c>
      <c r="B109" s="26">
        <v>0.93100000000000005</v>
      </c>
      <c r="C109" s="12">
        <v>1.3759999999999999</v>
      </c>
      <c r="D109" s="12">
        <f t="shared" si="1"/>
        <v>3.4992581568206225</v>
      </c>
    </row>
    <row r="110" spans="1:4">
      <c r="A110" s="13">
        <v>29860</v>
      </c>
      <c r="B110" s="26">
        <v>0.93400000000000005</v>
      </c>
      <c r="C110" s="12">
        <v>1.371</v>
      </c>
      <c r="D110" s="12">
        <f t="shared" si="1"/>
        <v>3.4753440835117768</v>
      </c>
    </row>
    <row r="111" spans="1:4">
      <c r="A111" s="13">
        <v>29891</v>
      </c>
      <c r="B111" s="26">
        <v>0.93799999999999994</v>
      </c>
      <c r="C111" s="12">
        <v>1.369</v>
      </c>
      <c r="D111" s="12">
        <f t="shared" si="1"/>
        <v>3.45547567803838</v>
      </c>
    </row>
    <row r="112" spans="1:4">
      <c r="A112" s="13">
        <v>29921</v>
      </c>
      <c r="B112" s="26">
        <v>0.94099999999999995</v>
      </c>
      <c r="C112" s="12">
        <v>1.365</v>
      </c>
      <c r="D112" s="12">
        <f t="shared" si="1"/>
        <v>3.4343951222104145</v>
      </c>
    </row>
    <row r="113" spans="1:4">
      <c r="A113" s="13">
        <v>29952</v>
      </c>
      <c r="B113" s="26">
        <v>0.94399999999999995</v>
      </c>
      <c r="C113" s="12">
        <v>1.3125599999999999</v>
      </c>
      <c r="D113" s="12">
        <f t="shared" si="1"/>
        <v>3.2919588777966102</v>
      </c>
    </row>
    <row r="114" spans="1:4">
      <c r="A114" s="13">
        <v>29983</v>
      </c>
      <c r="B114" s="26">
        <v>0.94699999999999995</v>
      </c>
      <c r="C114" s="12">
        <v>1.29098</v>
      </c>
      <c r="D114" s="12">
        <f t="shared" si="1"/>
        <v>3.2275781437381208</v>
      </c>
    </row>
    <row r="115" spans="1:4">
      <c r="A115" s="13">
        <v>30011</v>
      </c>
      <c r="B115" s="26">
        <v>0.94699999999999995</v>
      </c>
      <c r="C115" s="12">
        <v>1.24797</v>
      </c>
      <c r="D115" s="12">
        <f t="shared" si="1"/>
        <v>3.1200488745300952</v>
      </c>
    </row>
    <row r="116" spans="1:4">
      <c r="A116" s="13">
        <v>30042</v>
      </c>
      <c r="B116" s="26">
        <v>0.95</v>
      </c>
      <c r="C116" s="12">
        <v>1.1973199999999999</v>
      </c>
      <c r="D116" s="12">
        <f t="shared" si="1"/>
        <v>2.9839659453473684</v>
      </c>
    </row>
    <row r="117" spans="1:4">
      <c r="A117" s="13">
        <v>30072</v>
      </c>
      <c r="B117" s="26">
        <v>0.95899999999999996</v>
      </c>
      <c r="C117" s="12">
        <v>1.2080900000000001</v>
      </c>
      <c r="D117" s="12">
        <f t="shared" si="1"/>
        <v>2.9825512361418149</v>
      </c>
    </row>
    <row r="118" spans="1:4">
      <c r="A118" s="13">
        <v>30103</v>
      </c>
      <c r="B118" s="26">
        <v>0.97</v>
      </c>
      <c r="C118" s="12">
        <v>1.2765599999999999</v>
      </c>
      <c r="D118" s="12">
        <f t="shared" si="1"/>
        <v>3.1158513367422676</v>
      </c>
    </row>
    <row r="119" spans="1:4">
      <c r="A119" s="13">
        <v>30133</v>
      </c>
      <c r="B119" s="26">
        <v>0.97499999999999998</v>
      </c>
      <c r="C119" s="12">
        <v>1.29593</v>
      </c>
      <c r="D119" s="12">
        <f t="shared" si="1"/>
        <v>3.1469088127384612</v>
      </c>
    </row>
    <row r="120" spans="1:4">
      <c r="A120" s="13">
        <v>30164</v>
      </c>
      <c r="B120" s="26">
        <v>0.97699999999999998</v>
      </c>
      <c r="C120" s="12">
        <v>1.2895700000000001</v>
      </c>
      <c r="D120" s="12">
        <f t="shared" si="1"/>
        <v>3.1250544468577277</v>
      </c>
    </row>
    <row r="121" spans="1:4">
      <c r="A121" s="13">
        <v>30195</v>
      </c>
      <c r="B121" s="26">
        <v>0.97699999999999998</v>
      </c>
      <c r="C121" s="12">
        <v>1.2700199999999999</v>
      </c>
      <c r="D121" s="12">
        <f t="shared" si="1"/>
        <v>3.0776783335516886</v>
      </c>
    </row>
    <row r="122" spans="1:4">
      <c r="A122" s="13">
        <v>30225</v>
      </c>
      <c r="B122" s="26">
        <v>0.98099999999999998</v>
      </c>
      <c r="C122" s="12">
        <v>1.25759</v>
      </c>
      <c r="D122" s="12">
        <f t="shared" si="1"/>
        <v>3.0351300086238528</v>
      </c>
    </row>
    <row r="123" spans="1:4">
      <c r="A123" s="13">
        <v>30256</v>
      </c>
      <c r="B123" s="26">
        <v>0.98</v>
      </c>
      <c r="C123" s="12">
        <v>1.2421500000000001</v>
      </c>
      <c r="D123" s="12">
        <f t="shared" si="1"/>
        <v>3.0009253950000003</v>
      </c>
    </row>
    <row r="124" spans="1:4">
      <c r="A124" s="13">
        <v>30286</v>
      </c>
      <c r="B124" s="26">
        <v>0.97699999999999998</v>
      </c>
      <c r="C124" s="12">
        <v>1.21353</v>
      </c>
      <c r="D124" s="12">
        <f t="shared" si="1"/>
        <v>2.9407843877379736</v>
      </c>
    </row>
    <row r="125" spans="1:4">
      <c r="A125" s="13">
        <v>30317</v>
      </c>
      <c r="B125" s="26">
        <v>0.97899999999999998</v>
      </c>
      <c r="C125" s="12">
        <v>1.1848000000000001</v>
      </c>
      <c r="D125" s="12">
        <f t="shared" si="1"/>
        <v>2.8652965997957098</v>
      </c>
    </row>
    <row r="126" spans="1:4">
      <c r="A126" s="13">
        <v>30348</v>
      </c>
      <c r="B126" s="26">
        <v>0.98</v>
      </c>
      <c r="C126" s="12">
        <v>1.1442600000000001</v>
      </c>
      <c r="D126" s="12">
        <f t="shared" si="1"/>
        <v>2.7644317453469389</v>
      </c>
    </row>
    <row r="127" spans="1:4">
      <c r="A127" s="13">
        <v>30376</v>
      </c>
      <c r="B127" s="26">
        <v>0.98099999999999998</v>
      </c>
      <c r="C127" s="12">
        <v>1.11622</v>
      </c>
      <c r="D127" s="12">
        <f t="shared" si="1"/>
        <v>2.6939406469724769</v>
      </c>
    </row>
    <row r="128" spans="1:4">
      <c r="A128" s="13">
        <v>30407</v>
      </c>
      <c r="B128" s="26">
        <v>0.98799999999999999</v>
      </c>
      <c r="C128" s="12">
        <v>1.1873400000000001</v>
      </c>
      <c r="D128" s="12">
        <f t="shared" si="1"/>
        <v>2.8452824493522266</v>
      </c>
    </row>
    <row r="129" spans="1:4">
      <c r="A129" s="13">
        <v>30437</v>
      </c>
      <c r="B129" s="26">
        <v>0.99199999999999999</v>
      </c>
      <c r="C129" s="12">
        <v>1.2300500000000001</v>
      </c>
      <c r="D129" s="12">
        <f t="shared" si="1"/>
        <v>2.935744959375</v>
      </c>
    </row>
    <row r="130" spans="1:4">
      <c r="A130" s="13">
        <v>30468</v>
      </c>
      <c r="B130" s="26">
        <v>0.99399999999999999</v>
      </c>
      <c r="C130" s="12">
        <v>1.2446200000000001</v>
      </c>
      <c r="D130" s="12">
        <f t="shared" si="1"/>
        <v>2.9645420968611669</v>
      </c>
    </row>
    <row r="131" spans="1:4">
      <c r="A131" s="13">
        <v>30498</v>
      </c>
      <c r="B131" s="26">
        <v>0.998</v>
      </c>
      <c r="C131" s="12">
        <v>1.25302</v>
      </c>
      <c r="D131" s="12">
        <f t="shared" si="1"/>
        <v>2.9725878094989979</v>
      </c>
    </row>
    <row r="132" spans="1:4">
      <c r="A132" s="13">
        <v>30529</v>
      </c>
      <c r="B132" s="26">
        <v>1.0009999999999999</v>
      </c>
      <c r="C132" s="12">
        <v>1.2516499999999999</v>
      </c>
      <c r="D132" s="12">
        <f t="shared" si="1"/>
        <v>2.9604385915084914</v>
      </c>
    </row>
    <row r="133" spans="1:4">
      <c r="A133" s="13">
        <v>30560</v>
      </c>
      <c r="B133" s="26">
        <v>1.004</v>
      </c>
      <c r="C133" s="12">
        <v>1.23708</v>
      </c>
      <c r="D133" s="12">
        <f t="shared" si="1"/>
        <v>2.9172342485258964</v>
      </c>
    </row>
    <row r="134" spans="1:4">
      <c r="A134" s="13">
        <v>30590</v>
      </c>
      <c r="B134" s="26">
        <v>1.008</v>
      </c>
      <c r="C134" s="12">
        <v>1.21767</v>
      </c>
      <c r="D134" s="12">
        <f t="shared" si="1"/>
        <v>2.8600676448214286</v>
      </c>
    </row>
    <row r="135" spans="1:4">
      <c r="A135" s="13">
        <v>30621</v>
      </c>
      <c r="B135" s="26">
        <v>1.0109999999999999</v>
      </c>
      <c r="C135" s="12">
        <v>1.2002299999999999</v>
      </c>
      <c r="D135" s="12">
        <f t="shared" si="1"/>
        <v>2.8107392152522257</v>
      </c>
    </row>
    <row r="136" spans="1:4">
      <c r="A136" s="13">
        <v>30651</v>
      </c>
      <c r="B136" s="26">
        <v>1.014</v>
      </c>
      <c r="C136" s="12">
        <v>1.18458</v>
      </c>
      <c r="D136" s="12">
        <f t="shared" si="1"/>
        <v>2.765882150414201</v>
      </c>
    </row>
    <row r="137" spans="1:4">
      <c r="A137" s="13">
        <v>30682</v>
      </c>
      <c r="B137" s="26">
        <v>1.0209999999999999</v>
      </c>
      <c r="C137" s="12">
        <v>1.17134</v>
      </c>
      <c r="D137" s="12">
        <f t="shared" si="1"/>
        <v>2.7162169989813911</v>
      </c>
    </row>
    <row r="138" spans="1:4">
      <c r="A138" s="13">
        <v>30713</v>
      </c>
      <c r="B138" s="26">
        <v>1.026</v>
      </c>
      <c r="C138" s="12">
        <v>1.16672</v>
      </c>
      <c r="D138" s="12">
        <f t="shared" si="1"/>
        <v>2.6923189782456141</v>
      </c>
    </row>
    <row r="139" spans="1:4">
      <c r="A139" s="13">
        <v>30742</v>
      </c>
      <c r="B139" s="26">
        <v>1.0289999999999999</v>
      </c>
      <c r="C139" s="12">
        <v>1.1737200000000001</v>
      </c>
      <c r="D139" s="12">
        <f t="shared" si="1"/>
        <v>2.7005757334110791</v>
      </c>
    </row>
    <row r="140" spans="1:4">
      <c r="A140" s="13">
        <v>30773</v>
      </c>
      <c r="B140" s="26">
        <v>1.0329999999999999</v>
      </c>
      <c r="C140" s="12">
        <v>1.1992700000000001</v>
      </c>
      <c r="D140" s="12">
        <f t="shared" si="1"/>
        <v>2.7486780797483061</v>
      </c>
    </row>
    <row r="141" spans="1:4">
      <c r="A141" s="13">
        <v>30803</v>
      </c>
      <c r="B141" s="26">
        <v>1.0349999999999999</v>
      </c>
      <c r="C141" s="12">
        <v>1.2071099999999999</v>
      </c>
      <c r="D141" s="12">
        <f t="shared" si="1"/>
        <v>2.761300863130435</v>
      </c>
    </row>
    <row r="142" spans="1:4">
      <c r="A142" s="13">
        <v>30834</v>
      </c>
      <c r="B142" s="26">
        <v>1.0369999999999999</v>
      </c>
      <c r="C142" s="12">
        <v>1.19675</v>
      </c>
      <c r="D142" s="12">
        <f t="shared" si="1"/>
        <v>2.7323221981677919</v>
      </c>
    </row>
    <row r="143" spans="1:4">
      <c r="A143" s="13">
        <v>30864</v>
      </c>
      <c r="B143" s="26">
        <v>1.0409999999999999</v>
      </c>
      <c r="C143" s="12">
        <v>1.17727</v>
      </c>
      <c r="D143" s="12">
        <f t="shared" si="1"/>
        <v>2.6775191050720464</v>
      </c>
    </row>
    <row r="144" spans="1:4">
      <c r="A144" s="13">
        <v>30895</v>
      </c>
      <c r="B144" s="26">
        <v>1.044</v>
      </c>
      <c r="C144" s="12">
        <v>1.1629100000000001</v>
      </c>
      <c r="D144" s="12">
        <f t="shared" si="1"/>
        <v>2.6372593281034487</v>
      </c>
    </row>
    <row r="145" spans="1:4">
      <c r="A145" s="13">
        <v>30926</v>
      </c>
      <c r="B145" s="26">
        <v>1.0469999999999999</v>
      </c>
      <c r="C145" s="12">
        <v>1.16638</v>
      </c>
      <c r="D145" s="12">
        <f t="shared" si="1"/>
        <v>2.6375494648710602</v>
      </c>
    </row>
    <row r="146" spans="1:4">
      <c r="A146" s="13">
        <v>30956</v>
      </c>
      <c r="B146" s="26">
        <v>1.0509999999999999</v>
      </c>
      <c r="C146" s="12">
        <v>1.1720200000000001</v>
      </c>
      <c r="D146" s="12">
        <f t="shared" si="1"/>
        <v>2.6402164794291152</v>
      </c>
    </row>
    <row r="147" spans="1:4">
      <c r="A147" s="13">
        <v>30987</v>
      </c>
      <c r="B147" s="26">
        <v>1.0529999999999999</v>
      </c>
      <c r="C147" s="12">
        <v>1.1665700000000001</v>
      </c>
      <c r="D147" s="12">
        <f t="shared" si="1"/>
        <v>2.6229478941880346</v>
      </c>
    </row>
    <row r="148" spans="1:4">
      <c r="A148" s="13">
        <v>31017</v>
      </c>
      <c r="B148" s="26">
        <v>1.0549999999999999</v>
      </c>
      <c r="C148" s="12">
        <v>1.1469499999999999</v>
      </c>
      <c r="D148" s="12">
        <f t="shared" si="1"/>
        <v>2.5739449652132702</v>
      </c>
    </row>
    <row r="149" spans="1:4">
      <c r="A149" s="13">
        <v>31048</v>
      </c>
      <c r="B149" s="26">
        <v>1.0569999999999999</v>
      </c>
      <c r="C149" s="12">
        <v>1.1031</v>
      </c>
      <c r="D149" s="12">
        <f t="shared" si="1"/>
        <v>2.4708542491958374</v>
      </c>
    </row>
    <row r="150" spans="1:4">
      <c r="A150" s="13">
        <v>31079</v>
      </c>
      <c r="B150" s="26">
        <v>1.0629999999999999</v>
      </c>
      <c r="C150" s="12">
        <v>1.0884400000000001</v>
      </c>
      <c r="D150" s="12">
        <f t="shared" si="1"/>
        <v>2.4242558921542807</v>
      </c>
    </row>
    <row r="151" spans="1:4">
      <c r="A151" s="13">
        <v>31107</v>
      </c>
      <c r="B151" s="26">
        <v>1.0680000000000001</v>
      </c>
      <c r="C151" s="12">
        <v>1.1225400000000001</v>
      </c>
      <c r="D151" s="12">
        <f t="shared" si="1"/>
        <v>2.4885009070786519</v>
      </c>
    </row>
    <row r="152" spans="1:4">
      <c r="A152" s="13">
        <v>31138</v>
      </c>
      <c r="B152" s="26">
        <v>1.07</v>
      </c>
      <c r="C152" s="12">
        <v>1.17719</v>
      </c>
      <c r="D152" s="12">
        <f t="shared" si="1"/>
        <v>2.6047738138878498</v>
      </c>
    </row>
    <row r="153" spans="1:4">
      <c r="A153" s="13">
        <v>31168</v>
      </c>
      <c r="B153" s="26">
        <v>1.0720000000000001</v>
      </c>
      <c r="C153" s="12">
        <v>1.2020900000000001</v>
      </c>
      <c r="D153" s="12">
        <f t="shared" si="1"/>
        <v>2.6549077159141792</v>
      </c>
    </row>
    <row r="154" spans="1:4">
      <c r="A154" s="13">
        <v>31199</v>
      </c>
      <c r="B154" s="26">
        <v>1.075</v>
      </c>
      <c r="C154" s="12">
        <v>1.20879</v>
      </c>
      <c r="D154" s="12">
        <f t="shared" si="1"/>
        <v>2.6622548383813958</v>
      </c>
    </row>
    <row r="155" spans="1:4">
      <c r="A155" s="13">
        <v>31229</v>
      </c>
      <c r="B155" s="26">
        <v>1.077</v>
      </c>
      <c r="C155" s="12">
        <v>1.2073799999999999</v>
      </c>
      <c r="D155" s="12">
        <f t="shared" si="1"/>
        <v>2.6542113683565458</v>
      </c>
    </row>
    <row r="156" spans="1:4">
      <c r="A156" s="13">
        <v>31260</v>
      </c>
      <c r="B156" s="26">
        <v>1.079</v>
      </c>
      <c r="C156" s="12">
        <v>1.1960200000000001</v>
      </c>
      <c r="D156" s="12">
        <f t="shared" si="1"/>
        <v>2.6243649452085265</v>
      </c>
    </row>
    <row r="157" spans="1:4">
      <c r="A157" s="13">
        <v>31291</v>
      </c>
      <c r="B157" s="26">
        <v>1.081</v>
      </c>
      <c r="C157" s="12">
        <v>1.1794199999999999</v>
      </c>
      <c r="D157" s="12">
        <f t="shared" si="1"/>
        <v>2.5831523732469934</v>
      </c>
    </row>
    <row r="158" spans="1:4">
      <c r="A158" s="13">
        <v>31321</v>
      </c>
      <c r="B158" s="26">
        <v>1.085</v>
      </c>
      <c r="C158" s="12">
        <v>1.167</v>
      </c>
      <c r="D158" s="12">
        <f t="shared" si="1"/>
        <v>2.5465273714285717</v>
      </c>
    </row>
    <row r="159" spans="1:4">
      <c r="A159" s="13">
        <v>31352</v>
      </c>
      <c r="B159" s="26">
        <v>1.0900000000000001</v>
      </c>
      <c r="C159" s="12">
        <v>1.1665700000000001</v>
      </c>
      <c r="D159" s="12">
        <f t="shared" si="1"/>
        <v>2.5339120482385322</v>
      </c>
    </row>
    <row r="160" spans="1:4">
      <c r="A160" s="13">
        <v>31382</v>
      </c>
      <c r="B160" s="26">
        <v>1.095</v>
      </c>
      <c r="C160" s="12">
        <v>1.1619999999999999</v>
      </c>
      <c r="D160" s="12">
        <f t="shared" si="1"/>
        <v>2.5124604821917806</v>
      </c>
    </row>
    <row r="161" spans="1:4">
      <c r="A161" s="13">
        <v>31413</v>
      </c>
      <c r="B161" s="26">
        <v>1.099</v>
      </c>
      <c r="C161" s="12">
        <v>1.1492599999999999</v>
      </c>
      <c r="D161" s="12">
        <f t="shared" si="1"/>
        <v>2.4758699549044585</v>
      </c>
    </row>
    <row r="162" spans="1:4">
      <c r="A162" s="13">
        <v>31444</v>
      </c>
      <c r="B162" s="26">
        <v>1.097</v>
      </c>
      <c r="C162" s="12">
        <v>1.0773999999999999</v>
      </c>
      <c r="D162" s="12">
        <f t="shared" si="1"/>
        <v>2.3252924116681855</v>
      </c>
    </row>
    <row r="163" spans="1:4">
      <c r="A163" s="13">
        <v>31472</v>
      </c>
      <c r="B163" s="26">
        <v>1.091</v>
      </c>
      <c r="C163" s="12">
        <v>0.94391000000000003</v>
      </c>
      <c r="D163" s="12">
        <f t="shared" si="1"/>
        <v>2.0483919821631531</v>
      </c>
    </row>
    <row r="164" spans="1:4">
      <c r="A164" s="13">
        <v>31503</v>
      </c>
      <c r="B164" s="26">
        <v>1.087</v>
      </c>
      <c r="C164" s="12">
        <v>0.85906000000000005</v>
      </c>
      <c r="D164" s="12">
        <f t="shared" si="1"/>
        <v>1.8711180327874886</v>
      </c>
    </row>
    <row r="165" spans="1:4">
      <c r="A165" s="13">
        <v>31533</v>
      </c>
      <c r="B165" s="26">
        <v>1.0900000000000001</v>
      </c>
      <c r="C165" s="12">
        <v>0.89298999999999995</v>
      </c>
      <c r="D165" s="12">
        <f t="shared" si="1"/>
        <v>1.9396676752844035</v>
      </c>
    </row>
    <row r="166" spans="1:4">
      <c r="A166" s="13">
        <v>31564</v>
      </c>
      <c r="B166" s="26">
        <v>1.0940000000000001</v>
      </c>
      <c r="C166" s="12">
        <v>0.92178000000000004</v>
      </c>
      <c r="D166" s="12">
        <f t="shared" si="1"/>
        <v>1.9948818988299817</v>
      </c>
    </row>
    <row r="167" spans="1:4">
      <c r="A167" s="13">
        <v>31594</v>
      </c>
      <c r="B167" s="26">
        <v>1.095</v>
      </c>
      <c r="C167" s="12">
        <v>0.85412999999999994</v>
      </c>
      <c r="D167" s="12">
        <f t="shared" si="1"/>
        <v>1.8467881855890409</v>
      </c>
    </row>
    <row r="168" spans="1:4">
      <c r="A168" s="13">
        <v>31625</v>
      </c>
      <c r="B168" s="26">
        <v>1.0960000000000001</v>
      </c>
      <c r="C168" s="12">
        <v>0.80864999999999998</v>
      </c>
      <c r="D168" s="12">
        <f t="shared" si="1"/>
        <v>1.7468566497262772</v>
      </c>
    </row>
    <row r="169" spans="1:4">
      <c r="A169" s="13">
        <v>31656</v>
      </c>
      <c r="B169" s="26">
        <v>1.1000000000000001</v>
      </c>
      <c r="C169" s="12">
        <v>0.82216</v>
      </c>
      <c r="D169" s="12">
        <f t="shared" ref="D169:D232" si="2">C169*$B$533/B169</f>
        <v>1.7695828027636362</v>
      </c>
    </row>
    <row r="170" spans="1:4">
      <c r="A170" s="13">
        <v>31686</v>
      </c>
      <c r="B170" s="26">
        <v>1.1020000000000001</v>
      </c>
      <c r="C170" s="12">
        <v>0.79266999999999999</v>
      </c>
      <c r="D170" s="12">
        <f t="shared" si="2"/>
        <v>1.7030133720326677</v>
      </c>
    </row>
    <row r="171" spans="1:4">
      <c r="A171" s="13">
        <v>31717</v>
      </c>
      <c r="B171" s="26">
        <v>1.1040000000000001</v>
      </c>
      <c r="C171" s="12">
        <v>0.7792</v>
      </c>
      <c r="D171" s="12">
        <f t="shared" si="2"/>
        <v>1.6710409826086956</v>
      </c>
    </row>
    <row r="172" spans="1:4">
      <c r="A172" s="13">
        <v>31747</v>
      </c>
      <c r="B172" s="26">
        <v>1.1080000000000001</v>
      </c>
      <c r="C172" s="12">
        <v>0.77564</v>
      </c>
      <c r="D172" s="12">
        <f t="shared" si="2"/>
        <v>1.6574012727075811</v>
      </c>
    </row>
    <row r="173" spans="1:4">
      <c r="A173" s="13">
        <v>31778</v>
      </c>
      <c r="B173" s="26">
        <v>1.1140000000000001</v>
      </c>
      <c r="C173" s="12">
        <v>0.81608000000000003</v>
      </c>
      <c r="D173" s="12">
        <f t="shared" si="2"/>
        <v>1.7344220031597843</v>
      </c>
    </row>
    <row r="174" spans="1:4">
      <c r="A174" s="13">
        <v>31809</v>
      </c>
      <c r="B174" s="26">
        <v>1.1180000000000001</v>
      </c>
      <c r="C174" s="12">
        <v>0.86163999999999996</v>
      </c>
      <c r="D174" s="12">
        <f t="shared" si="2"/>
        <v>1.8246991897674414</v>
      </c>
    </row>
    <row r="175" spans="1:4">
      <c r="A175" s="13">
        <v>31837</v>
      </c>
      <c r="B175" s="26">
        <v>1.1220000000000001</v>
      </c>
      <c r="C175" s="12">
        <v>0.87465999999999999</v>
      </c>
      <c r="D175" s="12">
        <f t="shared" si="2"/>
        <v>1.8456682424598927</v>
      </c>
    </row>
    <row r="176" spans="1:4">
      <c r="A176" s="13">
        <v>31868</v>
      </c>
      <c r="B176" s="26">
        <v>1.127</v>
      </c>
      <c r="C176" s="12">
        <v>0.90522999999999998</v>
      </c>
      <c r="D176" s="12">
        <f t="shared" si="2"/>
        <v>1.9017010795208515</v>
      </c>
    </row>
    <row r="177" spans="1:4">
      <c r="A177" s="13">
        <v>31898</v>
      </c>
      <c r="B177" s="26">
        <v>1.1299999999999999</v>
      </c>
      <c r="C177" s="12">
        <v>0.91105999999999998</v>
      </c>
      <c r="D177" s="12">
        <f t="shared" si="2"/>
        <v>1.9088674244601771</v>
      </c>
    </row>
    <row r="178" spans="1:4">
      <c r="A178" s="13">
        <v>31929</v>
      </c>
      <c r="B178" s="26">
        <v>1.135</v>
      </c>
      <c r="C178" s="12">
        <v>0.92479</v>
      </c>
      <c r="D178" s="12">
        <f t="shared" si="2"/>
        <v>1.9290989033127752</v>
      </c>
    </row>
    <row r="179" spans="1:4">
      <c r="A179" s="13">
        <v>31959</v>
      </c>
      <c r="B179" s="26">
        <v>1.1379999999999999</v>
      </c>
      <c r="C179" s="12">
        <v>0.93542000000000003</v>
      </c>
      <c r="D179" s="12">
        <f t="shared" si="2"/>
        <v>1.9461289802108968</v>
      </c>
    </row>
    <row r="180" spans="1:4">
      <c r="A180" s="13">
        <v>31990</v>
      </c>
      <c r="B180" s="26">
        <v>1.143</v>
      </c>
      <c r="C180" s="12">
        <v>0.96118999999999999</v>
      </c>
      <c r="D180" s="12">
        <f t="shared" si="2"/>
        <v>1.9909953428346454</v>
      </c>
    </row>
    <row r="181" spans="1:4">
      <c r="A181" s="13">
        <v>32021</v>
      </c>
      <c r="B181" s="26">
        <v>1.147</v>
      </c>
      <c r="C181" s="12">
        <v>0.95262000000000002</v>
      </c>
      <c r="D181" s="12">
        <f t="shared" si="2"/>
        <v>1.9663621589189189</v>
      </c>
    </row>
    <row r="182" spans="1:4">
      <c r="A182" s="13">
        <v>32051</v>
      </c>
      <c r="B182" s="26">
        <v>1.1499999999999999</v>
      </c>
      <c r="C182" s="12">
        <v>0.93818999999999997</v>
      </c>
      <c r="D182" s="12">
        <f t="shared" si="2"/>
        <v>1.9315243607478261</v>
      </c>
    </row>
    <row r="183" spans="1:4">
      <c r="A183" s="13">
        <v>32082</v>
      </c>
      <c r="B183" s="26">
        <v>1.1539999999999999</v>
      </c>
      <c r="C183" s="12">
        <v>0.93474999999999997</v>
      </c>
      <c r="D183" s="12">
        <f t="shared" si="2"/>
        <v>1.9177716564124785</v>
      </c>
    </row>
    <row r="184" spans="1:4">
      <c r="A184" s="13">
        <v>32112</v>
      </c>
      <c r="B184" s="26">
        <v>1.1559999999999999</v>
      </c>
      <c r="C184" s="12">
        <v>0.91413</v>
      </c>
      <c r="D184" s="12">
        <f t="shared" si="2"/>
        <v>1.8722220616089966</v>
      </c>
    </row>
    <row r="185" spans="1:4">
      <c r="A185" s="13">
        <v>32143</v>
      </c>
      <c r="B185" s="26">
        <v>1.1599999999999999</v>
      </c>
      <c r="C185" s="12">
        <v>0.88734000000000002</v>
      </c>
      <c r="D185" s="12">
        <f t="shared" si="2"/>
        <v>1.8110869482413794</v>
      </c>
    </row>
    <row r="186" spans="1:4">
      <c r="A186" s="13">
        <v>32174</v>
      </c>
      <c r="B186" s="26">
        <v>1.1619999999999999</v>
      </c>
      <c r="C186" s="12">
        <v>0.86967000000000005</v>
      </c>
      <c r="D186" s="12">
        <f t="shared" si="2"/>
        <v>1.7719668450774531</v>
      </c>
    </row>
    <row r="187" spans="1:4">
      <c r="A187" s="13">
        <v>32203</v>
      </c>
      <c r="B187" s="26">
        <v>1.165</v>
      </c>
      <c r="C187" s="12">
        <v>0.86663000000000001</v>
      </c>
      <c r="D187" s="12">
        <f t="shared" si="2"/>
        <v>1.7612257409613732</v>
      </c>
    </row>
    <row r="188" spans="1:4">
      <c r="A188" s="13">
        <v>32234</v>
      </c>
      <c r="B188" s="26">
        <v>1.1719999999999999</v>
      </c>
      <c r="C188" s="12">
        <v>0.90120999999999996</v>
      </c>
      <c r="D188" s="12">
        <f t="shared" si="2"/>
        <v>1.8205626183788395</v>
      </c>
    </row>
    <row r="189" spans="1:4">
      <c r="A189" s="13">
        <v>32264</v>
      </c>
      <c r="B189" s="26">
        <v>1.175</v>
      </c>
      <c r="C189" s="12">
        <v>0.92510999999999999</v>
      </c>
      <c r="D189" s="12">
        <f t="shared" si="2"/>
        <v>1.8640722428425531</v>
      </c>
    </row>
    <row r="190" spans="1:4">
      <c r="A190" s="13">
        <v>32295</v>
      </c>
      <c r="B190" s="26">
        <v>1.18</v>
      </c>
      <c r="C190" s="12">
        <v>0.92178000000000004</v>
      </c>
      <c r="D190" s="12">
        <f t="shared" si="2"/>
        <v>1.8494922011186443</v>
      </c>
    </row>
    <row r="191" spans="1:4">
      <c r="A191" s="13">
        <v>32325</v>
      </c>
      <c r="B191" s="26">
        <v>1.1850000000000001</v>
      </c>
      <c r="C191" s="12">
        <v>0.93140000000000001</v>
      </c>
      <c r="D191" s="12">
        <f t="shared" si="2"/>
        <v>1.8609089043037972</v>
      </c>
    </row>
    <row r="192" spans="1:4">
      <c r="A192" s="13">
        <v>32356</v>
      </c>
      <c r="B192" s="26">
        <v>1.19</v>
      </c>
      <c r="C192" s="12">
        <v>0.95316999999999996</v>
      </c>
      <c r="D192" s="12">
        <f t="shared" si="2"/>
        <v>1.8964030025042016</v>
      </c>
    </row>
    <row r="193" spans="1:4">
      <c r="A193" s="13">
        <v>32387</v>
      </c>
      <c r="B193" s="26">
        <v>1.1950000000000001</v>
      </c>
      <c r="C193" s="12">
        <v>0.93655999999999995</v>
      </c>
      <c r="D193" s="12">
        <f t="shared" si="2"/>
        <v>1.8555596959330543</v>
      </c>
    </row>
    <row r="194" spans="1:4">
      <c r="A194" s="13">
        <v>32417</v>
      </c>
      <c r="B194" s="26">
        <v>1.1990000000000001</v>
      </c>
      <c r="C194" s="12">
        <v>0.91912000000000005</v>
      </c>
      <c r="D194" s="12">
        <f t="shared" si="2"/>
        <v>1.8149316074061719</v>
      </c>
    </row>
    <row r="195" spans="1:4">
      <c r="A195" s="13">
        <v>32448</v>
      </c>
      <c r="B195" s="26">
        <v>1.2030000000000001</v>
      </c>
      <c r="C195" s="12">
        <v>0.90764999999999996</v>
      </c>
      <c r="D195" s="12">
        <f t="shared" si="2"/>
        <v>1.7863231039900247</v>
      </c>
    </row>
    <row r="196" spans="1:4">
      <c r="A196" s="13">
        <v>32478</v>
      </c>
      <c r="B196" s="26">
        <v>1.2070000000000001</v>
      </c>
      <c r="C196" s="12">
        <v>0.88302000000000003</v>
      </c>
      <c r="D196" s="12">
        <f t="shared" si="2"/>
        <v>1.7320901854846724</v>
      </c>
    </row>
    <row r="197" spans="1:4">
      <c r="A197" s="13">
        <v>32509</v>
      </c>
      <c r="B197" s="26">
        <v>1.212</v>
      </c>
      <c r="C197" s="12">
        <v>0.87228000000000006</v>
      </c>
      <c r="D197" s="12">
        <f t="shared" si="2"/>
        <v>1.7039644342574261</v>
      </c>
    </row>
    <row r="198" spans="1:4">
      <c r="A198" s="13">
        <v>32540</v>
      </c>
      <c r="B198" s="26">
        <v>1.216</v>
      </c>
      <c r="C198" s="12">
        <v>0.88270999999999999</v>
      </c>
      <c r="D198" s="12">
        <f t="shared" si="2"/>
        <v>1.7186668583388158</v>
      </c>
    </row>
    <row r="199" spans="1:4">
      <c r="A199" s="13">
        <v>32568</v>
      </c>
      <c r="B199" s="26">
        <v>1.222</v>
      </c>
      <c r="C199" s="12">
        <v>0.90276000000000001</v>
      </c>
      <c r="D199" s="12">
        <f t="shared" si="2"/>
        <v>1.749074598559738</v>
      </c>
    </row>
    <row r="200" spans="1:4">
      <c r="A200" s="13">
        <v>32599</v>
      </c>
      <c r="B200" s="26">
        <v>1.2310000000000001</v>
      </c>
      <c r="C200" s="12">
        <v>1.0366899999999999</v>
      </c>
      <c r="D200" s="12">
        <f t="shared" si="2"/>
        <v>1.9938757301868395</v>
      </c>
    </row>
    <row r="201" spans="1:4">
      <c r="A201" s="13">
        <v>32629</v>
      </c>
      <c r="B201" s="26">
        <v>1.2370000000000001</v>
      </c>
      <c r="C201" s="12">
        <v>1.08969</v>
      </c>
      <c r="D201" s="12">
        <f t="shared" si="2"/>
        <v>2.0856455180759901</v>
      </c>
    </row>
    <row r="202" spans="1:4">
      <c r="A202" s="13">
        <v>32660</v>
      </c>
      <c r="B202" s="26">
        <v>1.2410000000000001</v>
      </c>
      <c r="C202" s="12">
        <v>1.08134</v>
      </c>
      <c r="D202" s="12">
        <f t="shared" si="2"/>
        <v>2.062992825108783</v>
      </c>
    </row>
    <row r="203" spans="1:4">
      <c r="A203" s="13">
        <v>32690</v>
      </c>
      <c r="B203" s="26">
        <v>1.2450000000000001</v>
      </c>
      <c r="C203" s="12">
        <v>1.0568500000000001</v>
      </c>
      <c r="D203" s="12">
        <f t="shared" si="2"/>
        <v>2.0097925453012047</v>
      </c>
    </row>
    <row r="204" spans="1:4">
      <c r="A204" s="13">
        <v>32721</v>
      </c>
      <c r="B204" s="26">
        <v>1.2450000000000001</v>
      </c>
      <c r="C204" s="12">
        <v>1.0234099999999999</v>
      </c>
      <c r="D204" s="12">
        <f t="shared" si="2"/>
        <v>1.9462003016385541</v>
      </c>
    </row>
    <row r="205" spans="1:4">
      <c r="A205" s="13">
        <v>32752</v>
      </c>
      <c r="B205" s="26">
        <v>1.248</v>
      </c>
      <c r="C205" s="12">
        <v>0.99175999999999997</v>
      </c>
      <c r="D205" s="12">
        <f t="shared" si="2"/>
        <v>1.8814783857692308</v>
      </c>
    </row>
    <row r="206" spans="1:4">
      <c r="A206" s="13">
        <v>32782</v>
      </c>
      <c r="B206" s="26">
        <v>1.254</v>
      </c>
      <c r="C206" s="12">
        <v>0.98936999999999997</v>
      </c>
      <c r="D206" s="12">
        <f t="shared" si="2"/>
        <v>1.8679636967942583</v>
      </c>
    </row>
    <row r="207" spans="1:4">
      <c r="A207" s="13">
        <v>32813</v>
      </c>
      <c r="B207" s="26">
        <v>1.2589999999999999</v>
      </c>
      <c r="C207" s="12">
        <v>0.95782999999999996</v>
      </c>
      <c r="D207" s="12">
        <f t="shared" si="2"/>
        <v>1.8012331699920574</v>
      </c>
    </row>
    <row r="208" spans="1:4">
      <c r="A208" s="13">
        <v>32843</v>
      </c>
      <c r="B208" s="26">
        <v>1.2629999999999999</v>
      </c>
      <c r="C208" s="12">
        <v>0.93318999999999996</v>
      </c>
      <c r="D208" s="12">
        <f t="shared" si="2"/>
        <v>1.7493389112114017</v>
      </c>
    </row>
    <row r="209" spans="1:4">
      <c r="A209" s="13">
        <v>32874</v>
      </c>
      <c r="B209" s="26">
        <v>1.2749999999999999</v>
      </c>
      <c r="C209" s="12">
        <v>0.99672000000000005</v>
      </c>
      <c r="D209" s="12">
        <f t="shared" si="2"/>
        <v>1.8508457189647061</v>
      </c>
    </row>
    <row r="210" spans="1:4">
      <c r="A210" s="13">
        <v>32905</v>
      </c>
      <c r="B210" s="26">
        <v>1.28</v>
      </c>
      <c r="C210" s="12">
        <v>0.99411000000000005</v>
      </c>
      <c r="D210" s="12">
        <f t="shared" si="2"/>
        <v>1.8387881807343749</v>
      </c>
    </row>
    <row r="211" spans="1:4">
      <c r="A211" s="13">
        <v>32933</v>
      </c>
      <c r="B211" s="26">
        <v>1.286</v>
      </c>
      <c r="C211" s="12">
        <v>0.98606000000000005</v>
      </c>
      <c r="D211" s="12">
        <f t="shared" si="2"/>
        <v>1.8153886000311044</v>
      </c>
    </row>
    <row r="212" spans="1:4">
      <c r="A212" s="13">
        <v>32964</v>
      </c>
      <c r="B212" s="26">
        <v>1.2889999999999999</v>
      </c>
      <c r="C212" s="12">
        <v>1.01562</v>
      </c>
      <c r="D212" s="12">
        <f t="shared" si="2"/>
        <v>1.8654583539798295</v>
      </c>
    </row>
    <row r="213" spans="1:4">
      <c r="A213" s="13">
        <v>32994</v>
      </c>
      <c r="B213" s="26">
        <v>1.2909999999999999</v>
      </c>
      <c r="C213" s="12">
        <v>1.03148</v>
      </c>
      <c r="D213" s="12">
        <f t="shared" si="2"/>
        <v>1.8916544222463207</v>
      </c>
    </row>
    <row r="214" spans="1:4">
      <c r="A214" s="13">
        <v>33025</v>
      </c>
      <c r="B214" s="26">
        <v>1.2989999999999999</v>
      </c>
      <c r="C214" s="12">
        <v>1.05525</v>
      </c>
      <c r="D214" s="12">
        <f t="shared" si="2"/>
        <v>1.9233283822170903</v>
      </c>
    </row>
    <row r="215" spans="1:4">
      <c r="A215" s="13">
        <v>33055</v>
      </c>
      <c r="B215" s="26">
        <v>1.3049999999999999</v>
      </c>
      <c r="C215" s="12">
        <v>1.0488200000000001</v>
      </c>
      <c r="D215" s="12">
        <f t="shared" si="2"/>
        <v>1.9028198766896554</v>
      </c>
    </row>
    <row r="216" spans="1:4">
      <c r="A216" s="13">
        <v>33086</v>
      </c>
      <c r="B216" s="26">
        <v>1.3160000000000001</v>
      </c>
      <c r="C216" s="12">
        <v>1.15689</v>
      </c>
      <c r="D216" s="12">
        <f t="shared" si="2"/>
        <v>2.081341810531915</v>
      </c>
    </row>
    <row r="217" spans="1:4">
      <c r="A217" s="13">
        <v>33117</v>
      </c>
      <c r="B217" s="26">
        <v>1.325</v>
      </c>
      <c r="C217" s="12">
        <v>1.2577</v>
      </c>
      <c r="D217" s="12">
        <f t="shared" si="2"/>
        <v>2.2473380934339624</v>
      </c>
    </row>
    <row r="218" spans="1:4">
      <c r="A218" s="13">
        <v>33147</v>
      </c>
      <c r="B218" s="26">
        <v>1.3340000000000001</v>
      </c>
      <c r="C218" s="12">
        <v>1.34162</v>
      </c>
      <c r="D218" s="12">
        <f t="shared" si="2"/>
        <v>2.381118037691154</v>
      </c>
    </row>
    <row r="219" spans="1:4">
      <c r="A219" s="13">
        <v>33178</v>
      </c>
      <c r="B219" s="26">
        <v>1.337</v>
      </c>
      <c r="C219" s="12">
        <v>1.33717</v>
      </c>
      <c r="D219" s="12">
        <f t="shared" si="2"/>
        <v>2.3678950403739716</v>
      </c>
    </row>
    <row r="220" spans="1:4">
      <c r="A220" s="13">
        <v>33208</v>
      </c>
      <c r="B220" s="26">
        <v>1.3420000000000001</v>
      </c>
      <c r="C220" s="12">
        <v>1.3085199999999999</v>
      </c>
      <c r="D220" s="12">
        <f t="shared" si="2"/>
        <v>2.3085276459612514</v>
      </c>
    </row>
    <row r="221" spans="1:4">
      <c r="A221" s="13">
        <v>33239</v>
      </c>
      <c r="B221" s="26">
        <v>1.347</v>
      </c>
      <c r="C221" s="12">
        <v>1.18</v>
      </c>
      <c r="D221" s="12">
        <f t="shared" si="2"/>
        <v>2.0740615590200444</v>
      </c>
    </row>
    <row r="222" spans="1:4">
      <c r="A222" s="13">
        <v>33270</v>
      </c>
      <c r="B222" s="26">
        <v>1.3480000000000001</v>
      </c>
      <c r="C222" s="12">
        <v>1.0942499999999999</v>
      </c>
      <c r="D222" s="12">
        <f t="shared" si="2"/>
        <v>1.9219137496290801</v>
      </c>
    </row>
    <row r="223" spans="1:4">
      <c r="A223" s="13">
        <v>33298</v>
      </c>
      <c r="B223" s="26">
        <v>1.3480000000000001</v>
      </c>
      <c r="C223" s="12">
        <v>1.04</v>
      </c>
      <c r="D223" s="12">
        <f t="shared" si="2"/>
        <v>1.8266303857566766</v>
      </c>
    </row>
    <row r="224" spans="1:4">
      <c r="A224" s="13">
        <v>33329</v>
      </c>
      <c r="B224" s="26">
        <v>1.351</v>
      </c>
      <c r="C224" s="12">
        <v>1.0762</v>
      </c>
      <c r="D224" s="12">
        <f t="shared" si="2"/>
        <v>1.8860138140636564</v>
      </c>
    </row>
    <row r="225" spans="1:4">
      <c r="A225" s="13">
        <v>33359</v>
      </c>
      <c r="B225" s="26">
        <v>1.3560000000000001</v>
      </c>
      <c r="C225" s="12">
        <v>1.12575</v>
      </c>
      <c r="D225" s="12">
        <f t="shared" si="2"/>
        <v>1.9655744435840707</v>
      </c>
    </row>
    <row r="226" spans="1:4">
      <c r="A226" s="13">
        <v>33390</v>
      </c>
      <c r="B226" s="26">
        <v>1.36</v>
      </c>
      <c r="C226" s="12">
        <v>1.12825</v>
      </c>
      <c r="D226" s="12">
        <f t="shared" si="2"/>
        <v>1.9641455371323526</v>
      </c>
    </row>
    <row r="227" spans="1:4">
      <c r="A227" s="13">
        <v>33420</v>
      </c>
      <c r="B227" s="26">
        <v>1.3620000000000001</v>
      </c>
      <c r="C227" s="12">
        <v>1.0955999999999999</v>
      </c>
      <c r="D227" s="12">
        <f t="shared" si="2"/>
        <v>1.9045051295154181</v>
      </c>
    </row>
    <row r="228" spans="1:4">
      <c r="A228" s="13">
        <v>33451</v>
      </c>
      <c r="B228" s="26">
        <v>1.3660000000000001</v>
      </c>
      <c r="C228" s="12">
        <v>1.1147499999999999</v>
      </c>
      <c r="D228" s="12">
        <f t="shared" si="2"/>
        <v>1.9321196277452413</v>
      </c>
    </row>
    <row r="229" spans="1:4">
      <c r="A229" s="13">
        <v>33482</v>
      </c>
      <c r="B229" s="26">
        <v>1.37</v>
      </c>
      <c r="C229" s="12">
        <v>1.1092</v>
      </c>
      <c r="D229" s="12">
        <f t="shared" si="2"/>
        <v>1.9168870545985399</v>
      </c>
    </row>
    <row r="230" spans="1:4">
      <c r="A230" s="13">
        <v>33512</v>
      </c>
      <c r="B230" s="26">
        <v>1.3720000000000001</v>
      </c>
      <c r="C230" s="12">
        <v>1.0880000000000001</v>
      </c>
      <c r="D230" s="12">
        <f t="shared" si="2"/>
        <v>1.8775089446064139</v>
      </c>
    </row>
    <row r="231" spans="1:4">
      <c r="A231" s="13">
        <v>33543</v>
      </c>
      <c r="B231" s="26">
        <v>1.3779999999999999</v>
      </c>
      <c r="C231" s="12">
        <v>1.099</v>
      </c>
      <c r="D231" s="12">
        <f t="shared" si="2"/>
        <v>1.8882335312046445</v>
      </c>
    </row>
    <row r="232" spans="1:4">
      <c r="A232" s="13">
        <v>33573</v>
      </c>
      <c r="B232" s="26">
        <v>1.3819999999999999</v>
      </c>
      <c r="C232" s="12">
        <v>1.0762</v>
      </c>
      <c r="D232" s="12">
        <f t="shared" si="2"/>
        <v>1.8437081496382055</v>
      </c>
    </row>
    <row r="233" spans="1:4">
      <c r="A233" s="13">
        <v>33604</v>
      </c>
      <c r="B233" s="26">
        <v>1.383</v>
      </c>
      <c r="C233" s="12">
        <v>1.022</v>
      </c>
      <c r="D233" s="12">
        <f t="shared" ref="D233:D296" si="3">C233*$B$533/B233</f>
        <v>1.7495886247288504</v>
      </c>
    </row>
    <row r="234" spans="1:4">
      <c r="A234" s="13">
        <v>33635</v>
      </c>
      <c r="B234" s="26">
        <v>1.3859999999999999</v>
      </c>
      <c r="C234" s="12">
        <v>1.006</v>
      </c>
      <c r="D234" s="12">
        <f t="shared" si="3"/>
        <v>1.7184701038961041</v>
      </c>
    </row>
    <row r="235" spans="1:4">
      <c r="A235" s="13">
        <v>33664</v>
      </c>
      <c r="B235" s="26">
        <v>1.391</v>
      </c>
      <c r="C235" s="12">
        <v>1.0125999999999999</v>
      </c>
      <c r="D235" s="12">
        <f t="shared" si="3"/>
        <v>1.7235267321351544</v>
      </c>
    </row>
    <row r="236" spans="1:4">
      <c r="A236" s="13">
        <v>33695</v>
      </c>
      <c r="B236" s="26">
        <v>1.3939999999999999</v>
      </c>
      <c r="C236" s="12">
        <v>1.05175</v>
      </c>
      <c r="D236" s="12">
        <f t="shared" si="3"/>
        <v>1.7863106093974175</v>
      </c>
    </row>
    <row r="237" spans="1:4">
      <c r="A237" s="13">
        <v>33725</v>
      </c>
      <c r="B237" s="26">
        <v>1.397</v>
      </c>
      <c r="C237" s="12">
        <v>1.1072500000000001</v>
      </c>
      <c r="D237" s="12">
        <f t="shared" si="3"/>
        <v>1.8765343282032927</v>
      </c>
    </row>
    <row r="238" spans="1:4">
      <c r="A238" s="13">
        <v>33756</v>
      </c>
      <c r="B238" s="26">
        <v>1.401</v>
      </c>
      <c r="C238" s="12">
        <v>1.1448</v>
      </c>
      <c r="D238" s="12">
        <f t="shared" si="3"/>
        <v>1.9346335554603855</v>
      </c>
    </row>
    <row r="239" spans="1:4">
      <c r="A239" s="13">
        <v>33786</v>
      </c>
      <c r="B239" s="26">
        <v>1.405</v>
      </c>
      <c r="C239" s="12">
        <v>1.1365000000000001</v>
      </c>
      <c r="D239" s="12">
        <f t="shared" si="3"/>
        <v>1.9151392035587189</v>
      </c>
    </row>
    <row r="240" spans="1:4">
      <c r="A240" s="13">
        <v>33817</v>
      </c>
      <c r="B240" s="26">
        <v>1.4079999999999999</v>
      </c>
      <c r="C240" s="12">
        <v>1.1217999999999999</v>
      </c>
      <c r="D240" s="12">
        <f t="shared" si="3"/>
        <v>1.8863401627840908</v>
      </c>
    </row>
    <row r="241" spans="1:4">
      <c r="A241" s="13">
        <v>33848</v>
      </c>
      <c r="B241" s="26">
        <v>1.411</v>
      </c>
      <c r="C241" s="12">
        <v>1.1214999999999999</v>
      </c>
      <c r="D241" s="12">
        <f t="shared" si="3"/>
        <v>1.8818261311126858</v>
      </c>
    </row>
    <row r="242" spans="1:4">
      <c r="A242" s="13">
        <v>33878</v>
      </c>
      <c r="B242" s="26">
        <v>1.417</v>
      </c>
      <c r="C242" s="12">
        <v>1.1140000000000001</v>
      </c>
      <c r="D242" s="12">
        <f t="shared" si="3"/>
        <v>1.861326546224418</v>
      </c>
    </row>
    <row r="243" spans="1:4">
      <c r="A243" s="13">
        <v>33909</v>
      </c>
      <c r="B243" s="26">
        <v>1.421</v>
      </c>
      <c r="C243" s="12">
        <v>1.1112</v>
      </c>
      <c r="D243" s="12">
        <f t="shared" si="3"/>
        <v>1.8514218527797326</v>
      </c>
    </row>
    <row r="244" spans="1:4">
      <c r="A244" s="13">
        <v>33939</v>
      </c>
      <c r="B244" s="26">
        <v>1.423</v>
      </c>
      <c r="C244" s="12">
        <v>1.0774999999999999</v>
      </c>
      <c r="D244" s="12">
        <f t="shared" si="3"/>
        <v>1.7927494975404075</v>
      </c>
    </row>
    <row r="245" spans="1:4">
      <c r="A245" s="13">
        <v>33970</v>
      </c>
      <c r="B245" s="26">
        <v>1.4279999999999999</v>
      </c>
      <c r="C245" s="12">
        <v>1.06175</v>
      </c>
      <c r="D245" s="12">
        <f t="shared" si="3"/>
        <v>1.7603591943277312</v>
      </c>
    </row>
    <row r="246" spans="1:4">
      <c r="A246" s="13">
        <v>34001</v>
      </c>
      <c r="B246" s="26">
        <v>1.431</v>
      </c>
      <c r="C246" s="12">
        <v>1.0542499999999999</v>
      </c>
      <c r="D246" s="12">
        <f t="shared" si="3"/>
        <v>1.7442599402515722</v>
      </c>
    </row>
    <row r="247" spans="1:4">
      <c r="A247" s="13">
        <v>34029</v>
      </c>
      <c r="B247" s="26">
        <v>1.4330000000000001</v>
      </c>
      <c r="C247" s="12">
        <v>1.0522</v>
      </c>
      <c r="D247" s="12">
        <f t="shared" si="3"/>
        <v>1.7384385253314725</v>
      </c>
    </row>
    <row r="248" spans="1:4">
      <c r="A248" s="13">
        <v>34060</v>
      </c>
      <c r="B248" s="26">
        <v>1.4379999999999999</v>
      </c>
      <c r="C248" s="12">
        <v>1.0780000000000001</v>
      </c>
      <c r="D248" s="12">
        <f t="shared" si="3"/>
        <v>1.7748722753824759</v>
      </c>
    </row>
    <row r="249" spans="1:4">
      <c r="A249" s="13">
        <v>34090</v>
      </c>
      <c r="B249" s="26">
        <v>1.4419999999999999</v>
      </c>
      <c r="C249" s="12">
        <v>1.1004</v>
      </c>
      <c r="D249" s="12">
        <f t="shared" si="3"/>
        <v>1.8067270718446602</v>
      </c>
    </row>
    <row r="250" spans="1:4">
      <c r="A250" s="13">
        <v>34121</v>
      </c>
      <c r="B250" s="26">
        <v>1.4430000000000001</v>
      </c>
      <c r="C250" s="12">
        <v>1.0972500000000001</v>
      </c>
      <c r="D250" s="12">
        <f t="shared" si="3"/>
        <v>1.8003066642411643</v>
      </c>
    </row>
    <row r="251" spans="1:4">
      <c r="A251" s="13">
        <v>34151</v>
      </c>
      <c r="B251" s="26">
        <v>1.4450000000000001</v>
      </c>
      <c r="C251" s="12">
        <v>1.07775</v>
      </c>
      <c r="D251" s="12">
        <f t="shared" si="3"/>
        <v>1.7658646598615917</v>
      </c>
    </row>
    <row r="252" spans="1:4">
      <c r="A252" s="13">
        <v>34182</v>
      </c>
      <c r="B252" s="26">
        <v>1.448</v>
      </c>
      <c r="C252" s="12">
        <v>1.0616000000000001</v>
      </c>
      <c r="D252" s="12">
        <f t="shared" si="3"/>
        <v>1.7357995790055252</v>
      </c>
    </row>
    <row r="253" spans="1:4">
      <c r="A253" s="13">
        <v>34213</v>
      </c>
      <c r="B253" s="26">
        <v>1.45</v>
      </c>
      <c r="C253" s="12">
        <v>1.0495000000000001</v>
      </c>
      <c r="D253" s="12">
        <f t="shared" si="3"/>
        <v>1.7136482089655174</v>
      </c>
    </row>
    <row r="254" spans="1:4">
      <c r="A254" s="13">
        <v>34243</v>
      </c>
      <c r="B254" s="26">
        <v>1.456</v>
      </c>
      <c r="C254" s="12">
        <v>1.09175</v>
      </c>
      <c r="D254" s="12">
        <f t="shared" si="3"/>
        <v>1.7752889763049451</v>
      </c>
    </row>
    <row r="255" spans="1:4">
      <c r="A255" s="13">
        <v>34274</v>
      </c>
      <c r="B255" s="26">
        <v>1.46</v>
      </c>
      <c r="C255" s="12">
        <v>1.0664</v>
      </c>
      <c r="D255" s="12">
        <f t="shared" si="3"/>
        <v>1.7293166038356167</v>
      </c>
    </row>
    <row r="256" spans="1:4">
      <c r="A256" s="13">
        <v>34304</v>
      </c>
      <c r="B256" s="26">
        <v>1.4630000000000001</v>
      </c>
      <c r="C256" s="12">
        <v>1.014</v>
      </c>
      <c r="D256" s="12">
        <f t="shared" si="3"/>
        <v>1.640970824333561</v>
      </c>
    </row>
    <row r="257" spans="1:4">
      <c r="A257" s="13">
        <v>34335</v>
      </c>
      <c r="B257" s="26">
        <v>1.4630000000000001</v>
      </c>
      <c r="C257" s="12">
        <v>0.99839999999999995</v>
      </c>
      <c r="D257" s="12">
        <f t="shared" si="3"/>
        <v>1.6157251193438138</v>
      </c>
    </row>
    <row r="258" spans="1:4">
      <c r="A258" s="13">
        <v>34366</v>
      </c>
      <c r="B258" s="26">
        <v>1.4670000000000001</v>
      </c>
      <c r="C258" s="12">
        <v>1.0089999999999999</v>
      </c>
      <c r="D258" s="12">
        <f t="shared" si="3"/>
        <v>1.6284269570552143</v>
      </c>
    </row>
    <row r="259" spans="1:4">
      <c r="A259" s="13">
        <v>34394</v>
      </c>
      <c r="B259" s="26">
        <v>1.4710000000000001</v>
      </c>
      <c r="C259" s="12">
        <v>1.0077499999999999</v>
      </c>
      <c r="D259" s="12">
        <f t="shared" si="3"/>
        <v>1.6219869840244732</v>
      </c>
    </row>
    <row r="260" spans="1:4">
      <c r="A260" s="13">
        <v>34425</v>
      </c>
      <c r="B260" s="26">
        <v>1.472</v>
      </c>
      <c r="C260" s="12">
        <v>1.02725</v>
      </c>
      <c r="D260" s="12">
        <f t="shared" si="3"/>
        <v>1.6522492775135871</v>
      </c>
    </row>
    <row r="261" spans="1:4">
      <c r="A261" s="13">
        <v>34455</v>
      </c>
      <c r="B261" s="26">
        <v>1.4750000000000001</v>
      </c>
      <c r="C261" s="12">
        <v>1.0474000000000001</v>
      </c>
      <c r="D261" s="12">
        <f t="shared" si="3"/>
        <v>1.6812325122711864</v>
      </c>
    </row>
    <row r="262" spans="1:4">
      <c r="A262" s="13">
        <v>34486</v>
      </c>
      <c r="B262" s="26">
        <v>1.4790000000000001</v>
      </c>
      <c r="C262" s="12">
        <v>1.0780000000000001</v>
      </c>
      <c r="D262" s="12">
        <f t="shared" si="3"/>
        <v>1.7256702718052739</v>
      </c>
    </row>
    <row r="263" spans="1:4">
      <c r="A263" s="13">
        <v>34516</v>
      </c>
      <c r="B263" s="26">
        <v>1.484</v>
      </c>
      <c r="C263" s="12">
        <v>1.10575</v>
      </c>
      <c r="D263" s="12">
        <f t="shared" si="3"/>
        <v>1.7641287503369272</v>
      </c>
    </row>
    <row r="264" spans="1:4">
      <c r="A264" s="13">
        <v>34547</v>
      </c>
      <c r="B264" s="26">
        <v>1.49</v>
      </c>
      <c r="C264" s="12">
        <v>1.1548</v>
      </c>
      <c r="D264" s="12">
        <f t="shared" si="3"/>
        <v>1.8349647994630873</v>
      </c>
    </row>
    <row r="265" spans="1:4">
      <c r="A265" s="13">
        <v>34578</v>
      </c>
      <c r="B265" s="26">
        <v>1.4930000000000001</v>
      </c>
      <c r="C265" s="12">
        <v>1.14375</v>
      </c>
      <c r="D265" s="12">
        <f t="shared" si="3"/>
        <v>1.8137546131949094</v>
      </c>
    </row>
    <row r="266" spans="1:4">
      <c r="A266" s="13">
        <v>34608</v>
      </c>
      <c r="B266" s="26">
        <v>1.494</v>
      </c>
      <c r="C266" s="12">
        <v>1.1135999999999999</v>
      </c>
      <c r="D266" s="12">
        <f t="shared" si="3"/>
        <v>1.7647608289156624</v>
      </c>
    </row>
    <row r="267" spans="1:4">
      <c r="A267" s="13">
        <v>34639</v>
      </c>
      <c r="B267" s="26">
        <v>1.498</v>
      </c>
      <c r="C267" s="12">
        <v>1.11575</v>
      </c>
      <c r="D267" s="12">
        <f t="shared" si="3"/>
        <v>1.7634465991321764</v>
      </c>
    </row>
    <row r="268" spans="1:4">
      <c r="A268" s="13">
        <v>34669</v>
      </c>
      <c r="B268" s="26">
        <v>1.5009999999999999</v>
      </c>
      <c r="C268" s="12">
        <v>1.0905</v>
      </c>
      <c r="D268" s="12">
        <f t="shared" si="3"/>
        <v>1.7200941085942705</v>
      </c>
    </row>
    <row r="269" spans="1:4">
      <c r="A269" s="13">
        <v>34700</v>
      </c>
      <c r="B269" s="26">
        <v>1.5049999999999999</v>
      </c>
      <c r="C269" s="12">
        <v>1.0818000000000001</v>
      </c>
      <c r="D269" s="12">
        <f t="shared" si="3"/>
        <v>1.7018360061129572</v>
      </c>
    </row>
    <row r="270" spans="1:4">
      <c r="A270" s="13">
        <v>34731</v>
      </c>
      <c r="B270" s="26">
        <v>1.5089999999999999</v>
      </c>
      <c r="C270" s="12">
        <v>1.0725</v>
      </c>
      <c r="D270" s="12">
        <f t="shared" si="3"/>
        <v>1.6827333101391653</v>
      </c>
    </row>
    <row r="271" spans="1:4">
      <c r="A271" s="13">
        <v>34759</v>
      </c>
      <c r="B271" s="26">
        <v>1.512</v>
      </c>
      <c r="C271" s="12">
        <v>1.0720000000000001</v>
      </c>
      <c r="D271" s="12">
        <f t="shared" si="3"/>
        <v>1.6786116190476192</v>
      </c>
    </row>
    <row r="272" spans="1:4">
      <c r="A272" s="13">
        <v>34790</v>
      </c>
      <c r="B272" s="26">
        <v>1.518</v>
      </c>
      <c r="C272" s="12">
        <v>1.1112500000000001</v>
      </c>
      <c r="D272" s="12">
        <f t="shared" si="3"/>
        <v>1.7331942243083003</v>
      </c>
    </row>
    <row r="273" spans="1:4">
      <c r="A273" s="13">
        <v>34820</v>
      </c>
      <c r="B273" s="26">
        <v>1.5209999999999999</v>
      </c>
      <c r="C273" s="12">
        <v>1.1783999999999999</v>
      </c>
      <c r="D273" s="12">
        <f t="shared" si="3"/>
        <v>1.8343016236686391</v>
      </c>
    </row>
    <row r="274" spans="1:4">
      <c r="A274" s="13">
        <v>34851</v>
      </c>
      <c r="B274" s="26">
        <v>1.524</v>
      </c>
      <c r="C274" s="12">
        <v>1.1915</v>
      </c>
      <c r="D274" s="12">
        <f t="shared" si="3"/>
        <v>1.8510421594488189</v>
      </c>
    </row>
    <row r="275" spans="1:4">
      <c r="A275" s="13">
        <v>34881</v>
      </c>
      <c r="B275" s="26">
        <v>1.526</v>
      </c>
      <c r="C275" s="12">
        <v>1.1537999999999999</v>
      </c>
      <c r="D275" s="12">
        <f t="shared" si="3"/>
        <v>1.7901244804718215</v>
      </c>
    </row>
    <row r="276" spans="1:4">
      <c r="A276" s="13">
        <v>34912</v>
      </c>
      <c r="B276" s="26">
        <v>1.5289999999999999</v>
      </c>
      <c r="C276" s="12">
        <v>1.1232500000000001</v>
      </c>
      <c r="D276" s="12">
        <f t="shared" si="3"/>
        <v>1.7393067105951603</v>
      </c>
    </row>
    <row r="277" spans="1:4">
      <c r="A277" s="13">
        <v>34943</v>
      </c>
      <c r="B277" s="26">
        <v>1.5309999999999999</v>
      </c>
      <c r="C277" s="12">
        <v>1.1107499999999999</v>
      </c>
      <c r="D277" s="12">
        <f t="shared" si="3"/>
        <v>1.7177041381450031</v>
      </c>
    </row>
    <row r="278" spans="1:4">
      <c r="A278" s="13">
        <v>34973</v>
      </c>
      <c r="B278" s="26">
        <v>1.5349999999999999</v>
      </c>
      <c r="C278" s="12">
        <v>1.0871999999999999</v>
      </c>
      <c r="D278" s="12">
        <f t="shared" si="3"/>
        <v>1.6769043627361562</v>
      </c>
    </row>
    <row r="279" spans="1:4">
      <c r="A279" s="13">
        <v>35004</v>
      </c>
      <c r="B279" s="26">
        <v>1.5369999999999999</v>
      </c>
      <c r="C279" s="12">
        <v>1.0622499999999999</v>
      </c>
      <c r="D279" s="12">
        <f t="shared" si="3"/>
        <v>1.6362893471047493</v>
      </c>
    </row>
    <row r="280" spans="1:4">
      <c r="A280" s="13">
        <v>35034</v>
      </c>
      <c r="B280" s="26">
        <v>1.5389999999999999</v>
      </c>
      <c r="C280" s="12">
        <v>1.07125</v>
      </c>
      <c r="D280" s="12">
        <f t="shared" si="3"/>
        <v>1.648008494152047</v>
      </c>
    </row>
    <row r="281" spans="1:4">
      <c r="A281" s="13">
        <v>35065</v>
      </c>
      <c r="B281" s="26">
        <v>1.5469999999999999</v>
      </c>
      <c r="C281" s="12">
        <v>1.0904</v>
      </c>
      <c r="D281" s="12">
        <f t="shared" si="3"/>
        <v>1.6687941160956692</v>
      </c>
    </row>
    <row r="282" spans="1:4">
      <c r="A282" s="13">
        <v>35096</v>
      </c>
      <c r="B282" s="26">
        <v>1.55</v>
      </c>
      <c r="C282" s="12">
        <v>1.0892500000000001</v>
      </c>
      <c r="D282" s="12">
        <f t="shared" si="3"/>
        <v>1.6638075900000002</v>
      </c>
    </row>
    <row r="283" spans="1:4">
      <c r="A283" s="13">
        <v>35125</v>
      </c>
      <c r="B283" s="26">
        <v>1.5549999999999999</v>
      </c>
      <c r="C283" s="12">
        <v>1.137</v>
      </c>
      <c r="D283" s="12">
        <f t="shared" si="3"/>
        <v>1.7311603717041801</v>
      </c>
    </row>
    <row r="284" spans="1:4">
      <c r="A284" s="13">
        <v>35156</v>
      </c>
      <c r="B284" s="26">
        <v>1.5609999999999999</v>
      </c>
      <c r="C284" s="12">
        <v>1.2305999999999999</v>
      </c>
      <c r="D284" s="12">
        <f t="shared" si="3"/>
        <v>1.8664709650224214</v>
      </c>
    </row>
    <row r="285" spans="1:4">
      <c r="A285" s="13">
        <v>35186</v>
      </c>
      <c r="B285" s="26">
        <v>1.5640000000000001</v>
      </c>
      <c r="C285" s="12">
        <v>1.27915</v>
      </c>
      <c r="D285" s="12">
        <f t="shared" si="3"/>
        <v>1.936386103005115</v>
      </c>
    </row>
    <row r="286" spans="1:4">
      <c r="A286" s="13">
        <v>35217</v>
      </c>
      <c r="B286" s="26">
        <v>1.5669999999999999</v>
      </c>
      <c r="C286" s="12">
        <v>1.2558</v>
      </c>
      <c r="D286" s="12">
        <f t="shared" si="3"/>
        <v>1.8973991992342054</v>
      </c>
    </row>
    <row r="287" spans="1:4">
      <c r="A287" s="13">
        <v>35247</v>
      </c>
      <c r="B287" s="26">
        <v>1.57</v>
      </c>
      <c r="C287" s="12">
        <v>1.22722</v>
      </c>
      <c r="D287" s="12">
        <f t="shared" si="3"/>
        <v>1.8506743367388534</v>
      </c>
    </row>
    <row r="288" spans="1:4">
      <c r="A288" s="13">
        <v>35278</v>
      </c>
      <c r="B288" s="26">
        <v>1.5720000000000001</v>
      </c>
      <c r="C288" s="12">
        <v>1.2064999999999999</v>
      </c>
      <c r="D288" s="12">
        <f t="shared" si="3"/>
        <v>1.8171133339694654</v>
      </c>
    </row>
    <row r="289" spans="1:4">
      <c r="A289" s="13">
        <v>35309</v>
      </c>
      <c r="B289" s="26">
        <v>1.577</v>
      </c>
      <c r="C289" s="12">
        <v>1.2021599999999999</v>
      </c>
      <c r="D289" s="12">
        <f t="shared" si="3"/>
        <v>1.8048362733291057</v>
      </c>
    </row>
    <row r="290" spans="1:4">
      <c r="A290" s="13">
        <v>35339</v>
      </c>
      <c r="B290" s="26">
        <v>1.5820000000000001</v>
      </c>
      <c r="C290" s="12">
        <v>1.204</v>
      </c>
      <c r="D290" s="12">
        <f t="shared" si="3"/>
        <v>1.801885699115044</v>
      </c>
    </row>
    <row r="291" spans="1:4">
      <c r="A291" s="13">
        <v>35370</v>
      </c>
      <c r="B291" s="26">
        <v>1.587</v>
      </c>
      <c r="C291" s="12">
        <v>1.2322500000000001</v>
      </c>
      <c r="D291" s="12">
        <f t="shared" si="3"/>
        <v>1.8383539423440454</v>
      </c>
    </row>
    <row r="292" spans="1:4">
      <c r="A292" s="13">
        <v>35400</v>
      </c>
      <c r="B292" s="26">
        <v>1.591</v>
      </c>
      <c r="C292" s="12">
        <v>1.2352000000000001</v>
      </c>
      <c r="D292" s="12">
        <f t="shared" si="3"/>
        <v>1.8381220042740416</v>
      </c>
    </row>
    <row r="293" spans="1:4">
      <c r="A293" s="13">
        <v>35431</v>
      </c>
      <c r="B293" s="26">
        <v>1.5940000000000001</v>
      </c>
      <c r="C293" s="12">
        <v>1.2362500000000001</v>
      </c>
      <c r="D293" s="12">
        <f t="shared" si="3"/>
        <v>1.8362221345671266</v>
      </c>
    </row>
    <row r="294" spans="1:4">
      <c r="A294" s="13">
        <v>35462</v>
      </c>
      <c r="B294" s="26">
        <v>1.597</v>
      </c>
      <c r="C294" s="12">
        <v>1.23</v>
      </c>
      <c r="D294" s="12">
        <f t="shared" si="3"/>
        <v>1.8235069630557295</v>
      </c>
    </row>
    <row r="295" spans="1:4">
      <c r="A295" s="13">
        <v>35490</v>
      </c>
      <c r="B295" s="26">
        <v>1.5980000000000001</v>
      </c>
      <c r="C295" s="12">
        <v>1.2050000000000001</v>
      </c>
      <c r="D295" s="12">
        <f t="shared" si="3"/>
        <v>1.7853258886107635</v>
      </c>
    </row>
    <row r="296" spans="1:4">
      <c r="A296" s="13">
        <v>35521</v>
      </c>
      <c r="B296" s="26">
        <v>1.599</v>
      </c>
      <c r="C296" s="12">
        <v>1.1990000000000001</v>
      </c>
      <c r="D296" s="12">
        <f t="shared" si="3"/>
        <v>1.7753253320825517</v>
      </c>
    </row>
    <row r="297" spans="1:4">
      <c r="A297" s="13">
        <v>35551</v>
      </c>
      <c r="B297" s="26">
        <v>1.599</v>
      </c>
      <c r="C297" s="12">
        <v>1.20025</v>
      </c>
      <c r="D297" s="12">
        <f t="shared" ref="D297:D360" si="4">C297*$B$533/B297</f>
        <v>1.7771761716697936</v>
      </c>
    </row>
    <row r="298" spans="1:4">
      <c r="A298" s="13">
        <v>35582</v>
      </c>
      <c r="B298" s="26">
        <v>1.6020000000000001</v>
      </c>
      <c r="C298" s="12">
        <v>1.1976</v>
      </c>
      <c r="D298" s="12">
        <f t="shared" si="4"/>
        <v>1.7699316943820225</v>
      </c>
    </row>
    <row r="299" spans="1:4">
      <c r="A299" s="13">
        <v>35612</v>
      </c>
      <c r="B299" s="26">
        <v>1.6040000000000001</v>
      </c>
      <c r="C299" s="12">
        <v>1.17425</v>
      </c>
      <c r="D299" s="12">
        <f t="shared" si="4"/>
        <v>1.7332588868453864</v>
      </c>
    </row>
    <row r="300" spans="1:4">
      <c r="A300" s="13">
        <v>35643</v>
      </c>
      <c r="B300" s="26">
        <v>1.6080000000000001</v>
      </c>
      <c r="C300" s="12">
        <v>1.2235</v>
      </c>
      <c r="D300" s="12">
        <f t="shared" si="4"/>
        <v>1.8014622257462687</v>
      </c>
    </row>
    <row r="301" spans="1:4">
      <c r="A301" s="13">
        <v>35674</v>
      </c>
      <c r="B301" s="26">
        <v>1.6120000000000001</v>
      </c>
      <c r="C301" s="12">
        <v>1.2314000000000001</v>
      </c>
      <c r="D301" s="12">
        <f t="shared" si="4"/>
        <v>1.8085950692307691</v>
      </c>
    </row>
    <row r="302" spans="1:4">
      <c r="A302" s="13">
        <v>35704</v>
      </c>
      <c r="B302" s="26">
        <v>1.615</v>
      </c>
      <c r="C302" s="12">
        <v>1.19675</v>
      </c>
      <c r="D302" s="12">
        <f t="shared" si="4"/>
        <v>1.7544384640866875</v>
      </c>
    </row>
    <row r="303" spans="1:4">
      <c r="A303" s="13">
        <v>35735</v>
      </c>
      <c r="B303" s="26">
        <v>1.617</v>
      </c>
      <c r="C303" s="12">
        <v>1.17075</v>
      </c>
      <c r="D303" s="12">
        <f t="shared" si="4"/>
        <v>1.7141995519480517</v>
      </c>
    </row>
    <row r="304" spans="1:4">
      <c r="A304" s="13">
        <v>35765</v>
      </c>
      <c r="B304" s="26">
        <v>1.6180000000000001</v>
      </c>
      <c r="C304" s="12">
        <v>1.1314</v>
      </c>
      <c r="D304" s="12">
        <f t="shared" si="4"/>
        <v>1.6555598588380713</v>
      </c>
    </row>
    <row r="305" spans="1:4">
      <c r="A305" s="13">
        <v>35796</v>
      </c>
      <c r="B305" s="26">
        <v>1.62</v>
      </c>
      <c r="C305" s="12">
        <v>1.0862499999999999</v>
      </c>
      <c r="D305" s="12">
        <f t="shared" si="4"/>
        <v>1.587530236111111</v>
      </c>
    </row>
    <row r="306" spans="1:4">
      <c r="A306" s="13">
        <v>35827</v>
      </c>
      <c r="B306" s="26">
        <v>1.62</v>
      </c>
      <c r="C306" s="12">
        <v>1.0489999999999999</v>
      </c>
      <c r="D306" s="12">
        <f t="shared" si="4"/>
        <v>1.5330901888888888</v>
      </c>
    </row>
    <row r="307" spans="1:4">
      <c r="A307" s="13">
        <v>35855</v>
      </c>
      <c r="B307" s="26">
        <v>1.62</v>
      </c>
      <c r="C307" s="12">
        <v>1.0167999999999999</v>
      </c>
      <c r="D307" s="12">
        <f t="shared" si="4"/>
        <v>1.486030604444444</v>
      </c>
    </row>
    <row r="308" spans="1:4">
      <c r="A308" s="13">
        <v>35886</v>
      </c>
      <c r="B308" s="26">
        <v>1.6220000000000001</v>
      </c>
      <c r="C308" s="12">
        <v>1.0302500000000001</v>
      </c>
      <c r="D308" s="12">
        <f t="shared" si="4"/>
        <v>1.5038308991985203</v>
      </c>
    </row>
    <row r="309" spans="1:4">
      <c r="A309" s="13">
        <v>35916</v>
      </c>
      <c r="B309" s="26">
        <v>1.6259999999999999</v>
      </c>
      <c r="C309" s="12">
        <v>1.0634999999999999</v>
      </c>
      <c r="D309" s="12">
        <f t="shared" si="4"/>
        <v>1.5485462601476014</v>
      </c>
    </row>
    <row r="310" spans="1:4">
      <c r="A310" s="13">
        <v>35947</v>
      </c>
      <c r="B310" s="26">
        <v>1.6279999999999999</v>
      </c>
      <c r="C310" s="12">
        <v>1.0644</v>
      </c>
      <c r="D310" s="12">
        <f t="shared" si="4"/>
        <v>1.5479527356265357</v>
      </c>
    </row>
    <row r="311" spans="1:4">
      <c r="A311" s="13">
        <v>35977</v>
      </c>
      <c r="B311" s="26">
        <v>1.6319999999999999</v>
      </c>
      <c r="C311" s="12">
        <v>1.05525</v>
      </c>
      <c r="D311" s="12">
        <f t="shared" si="4"/>
        <v>1.5308845395220589</v>
      </c>
    </row>
    <row r="312" spans="1:4">
      <c r="A312" s="13">
        <v>36008</v>
      </c>
      <c r="B312" s="26">
        <v>1.6339999999999999</v>
      </c>
      <c r="C312" s="12">
        <v>1.026</v>
      </c>
      <c r="D312" s="12">
        <f t="shared" si="4"/>
        <v>1.4866287906976745</v>
      </c>
    </row>
    <row r="313" spans="1:4">
      <c r="A313" s="13">
        <v>36039</v>
      </c>
      <c r="B313" s="26">
        <v>1.635</v>
      </c>
      <c r="C313" s="12">
        <v>1.00925</v>
      </c>
      <c r="D313" s="12">
        <f t="shared" si="4"/>
        <v>1.4614643697247705</v>
      </c>
    </row>
    <row r="314" spans="1:4">
      <c r="A314" s="13">
        <v>36069</v>
      </c>
      <c r="B314" s="26">
        <v>1.639</v>
      </c>
      <c r="C314" s="12">
        <v>1.01875</v>
      </c>
      <c r="D314" s="12">
        <f t="shared" si="4"/>
        <v>1.4716207367297134</v>
      </c>
    </row>
    <row r="315" spans="1:4">
      <c r="A315" s="13">
        <v>36100</v>
      </c>
      <c r="B315" s="26">
        <v>1.641</v>
      </c>
      <c r="C315" s="12">
        <v>0.99539999999999995</v>
      </c>
      <c r="D315" s="12">
        <f t="shared" si="4"/>
        <v>1.4361383714808043</v>
      </c>
    </row>
    <row r="316" spans="1:4">
      <c r="A316" s="13">
        <v>36130</v>
      </c>
      <c r="B316" s="26">
        <v>1.6439999999999999</v>
      </c>
      <c r="C316" s="12">
        <v>0.94499999999999995</v>
      </c>
      <c r="D316" s="12">
        <f t="shared" si="4"/>
        <v>1.3609345072992702</v>
      </c>
    </row>
    <row r="317" spans="1:4">
      <c r="A317" s="13">
        <v>36161</v>
      </c>
      <c r="B317" s="26">
        <v>1.647</v>
      </c>
      <c r="C317" s="12">
        <v>0.93899999999999995</v>
      </c>
      <c r="D317" s="12">
        <f t="shared" si="4"/>
        <v>1.3498304590163934</v>
      </c>
    </row>
    <row r="318" spans="1:4">
      <c r="A318" s="13">
        <v>36192</v>
      </c>
      <c r="B318" s="26">
        <v>1.647</v>
      </c>
      <c r="C318" s="12">
        <v>0.92049999999999998</v>
      </c>
      <c r="D318" s="12">
        <f t="shared" si="4"/>
        <v>1.3232363551912567</v>
      </c>
    </row>
    <row r="319" spans="1:4">
      <c r="A319" s="13">
        <v>36220</v>
      </c>
      <c r="B319" s="26">
        <v>1.6479999999999999</v>
      </c>
      <c r="C319" s="12">
        <v>0.98199999999999998</v>
      </c>
      <c r="D319" s="12">
        <f t="shared" si="4"/>
        <v>1.4107872014563105</v>
      </c>
    </row>
    <row r="320" spans="1:4">
      <c r="A320" s="13">
        <v>36251</v>
      </c>
      <c r="B320" s="26">
        <v>1.659</v>
      </c>
      <c r="C320" s="12">
        <v>1.131</v>
      </c>
      <c r="D320" s="12">
        <f t="shared" si="4"/>
        <v>1.6140740289330922</v>
      </c>
    </row>
    <row r="321" spans="1:4">
      <c r="A321" s="13">
        <v>36281</v>
      </c>
      <c r="B321" s="26">
        <v>1.66</v>
      </c>
      <c r="C321" s="12">
        <v>1.1306</v>
      </c>
      <c r="D321" s="12">
        <f t="shared" si="4"/>
        <v>1.6125311906024098</v>
      </c>
    </row>
    <row r="322" spans="1:4">
      <c r="A322" s="13">
        <v>36312</v>
      </c>
      <c r="B322" s="26">
        <v>1.66</v>
      </c>
      <c r="C322" s="12">
        <v>1.11425</v>
      </c>
      <c r="D322" s="12">
        <f t="shared" si="4"/>
        <v>1.5892118159638555</v>
      </c>
    </row>
    <row r="323" spans="1:4">
      <c r="A323" s="13">
        <v>36342</v>
      </c>
      <c r="B323" s="26">
        <v>1.667</v>
      </c>
      <c r="C323" s="12">
        <v>1.1575</v>
      </c>
      <c r="D323" s="12">
        <f t="shared" si="4"/>
        <v>1.6439652399520095</v>
      </c>
    </row>
    <row r="324" spans="1:4">
      <c r="A324" s="13">
        <v>36373</v>
      </c>
      <c r="B324" s="26">
        <v>1.671</v>
      </c>
      <c r="C324" s="12">
        <v>1.2208000000000001</v>
      </c>
      <c r="D324" s="12">
        <f t="shared" si="4"/>
        <v>1.7297179863554759</v>
      </c>
    </row>
    <row r="325" spans="1:4">
      <c r="A325" s="13">
        <v>36404</v>
      </c>
      <c r="B325" s="26">
        <v>1.6779999999999999</v>
      </c>
      <c r="C325" s="12">
        <v>1.2555000000000001</v>
      </c>
      <c r="D325" s="12">
        <f t="shared" si="4"/>
        <v>1.771462614421931</v>
      </c>
    </row>
    <row r="326" spans="1:4">
      <c r="A326" s="13">
        <v>36434</v>
      </c>
      <c r="B326" s="26">
        <v>1.681</v>
      </c>
      <c r="C326" s="12">
        <v>1.2442500000000001</v>
      </c>
      <c r="D326" s="12">
        <f t="shared" si="4"/>
        <v>1.7524561775728733</v>
      </c>
    </row>
    <row r="327" spans="1:4">
      <c r="A327" s="13">
        <v>36465</v>
      </c>
      <c r="B327" s="26">
        <v>1.6839999999999999</v>
      </c>
      <c r="C327" s="12">
        <v>1.2514000000000001</v>
      </c>
      <c r="D327" s="12">
        <f t="shared" si="4"/>
        <v>1.759386657719715</v>
      </c>
    </row>
    <row r="328" spans="1:4">
      <c r="A328" s="13">
        <v>36495</v>
      </c>
      <c r="B328" s="26">
        <v>1.6879999999999999</v>
      </c>
      <c r="C328" s="12">
        <v>1.2725</v>
      </c>
      <c r="D328" s="12">
        <f t="shared" si="4"/>
        <v>1.7848124200236968</v>
      </c>
    </row>
    <row r="329" spans="1:4">
      <c r="A329" s="13">
        <v>36526</v>
      </c>
      <c r="B329" s="26">
        <v>1.6930000000000001</v>
      </c>
      <c r="C329" s="12">
        <v>1.2887999999999999</v>
      </c>
      <c r="D329" s="12">
        <f t="shared" si="4"/>
        <v>1.8023361767277022</v>
      </c>
    </row>
    <row r="330" spans="1:4">
      <c r="A330" s="13">
        <v>36557</v>
      </c>
      <c r="B330" s="26">
        <v>1.7</v>
      </c>
      <c r="C330" s="12">
        <v>1.377</v>
      </c>
      <c r="D330" s="12">
        <f t="shared" si="4"/>
        <v>1.91775114</v>
      </c>
    </row>
    <row r="331" spans="1:4">
      <c r="A331" s="13">
        <v>36586</v>
      </c>
      <c r="B331" s="26">
        <v>1.71</v>
      </c>
      <c r="C331" s="12">
        <v>1.5162500000000001</v>
      </c>
      <c r="D331" s="12">
        <f t="shared" si="4"/>
        <v>2.0993359078947371</v>
      </c>
    </row>
    <row r="332" spans="1:4">
      <c r="A332" s="13">
        <v>36617</v>
      </c>
      <c r="B332" s="26">
        <v>1.7090000000000001</v>
      </c>
      <c r="C332" s="12">
        <v>1.46475</v>
      </c>
      <c r="D332" s="12">
        <f t="shared" si="4"/>
        <v>2.0292178534230545</v>
      </c>
    </row>
    <row r="333" spans="1:4">
      <c r="A333" s="13">
        <v>36647</v>
      </c>
      <c r="B333" s="26">
        <v>1.712</v>
      </c>
      <c r="C333" s="12">
        <v>1.4867999999999999</v>
      </c>
      <c r="D333" s="12">
        <f t="shared" si="4"/>
        <v>2.0561558172897194</v>
      </c>
    </row>
    <row r="334" spans="1:4">
      <c r="A334" s="13">
        <v>36678</v>
      </c>
      <c r="B334" s="26">
        <v>1.722</v>
      </c>
      <c r="C334" s="12">
        <v>1.6332500000000001</v>
      </c>
      <c r="D334" s="12">
        <f t="shared" si="4"/>
        <v>2.2455707900696864</v>
      </c>
    </row>
    <row r="335" spans="1:4">
      <c r="A335" s="13">
        <v>36708</v>
      </c>
      <c r="B335" s="26">
        <v>1.7270000000000001</v>
      </c>
      <c r="C335" s="12">
        <v>1.5509999999999999</v>
      </c>
      <c r="D335" s="12">
        <f t="shared" si="4"/>
        <v>2.126310535031847</v>
      </c>
    </row>
    <row r="336" spans="1:4">
      <c r="A336" s="13">
        <v>36739</v>
      </c>
      <c r="B336" s="26">
        <v>1.7270000000000001</v>
      </c>
      <c r="C336" s="12">
        <v>1.4644999999999999</v>
      </c>
      <c r="D336" s="12">
        <f t="shared" si="4"/>
        <v>2.0077251957151128</v>
      </c>
    </row>
    <row r="337" spans="1:4">
      <c r="A337" s="13">
        <v>36770</v>
      </c>
      <c r="B337" s="26">
        <v>1.736</v>
      </c>
      <c r="C337" s="12">
        <v>1.5502499999999999</v>
      </c>
      <c r="D337" s="12">
        <f t="shared" si="4"/>
        <v>2.114264169642857</v>
      </c>
    </row>
    <row r="338" spans="1:4">
      <c r="A338" s="13">
        <v>36800</v>
      </c>
      <c r="B338" s="26">
        <v>1.7390000000000001</v>
      </c>
      <c r="C338" s="12">
        <v>1.5322</v>
      </c>
      <c r="D338" s="12">
        <f t="shared" si="4"/>
        <v>2.086042281081081</v>
      </c>
    </row>
    <row r="339" spans="1:4">
      <c r="A339" s="13">
        <v>36831</v>
      </c>
      <c r="B339" s="26">
        <v>1.742</v>
      </c>
      <c r="C339" s="12">
        <v>1.51725</v>
      </c>
      <c r="D339" s="12">
        <f t="shared" si="4"/>
        <v>2.0621308820321467</v>
      </c>
    </row>
    <row r="340" spans="1:4">
      <c r="A340" s="13">
        <v>36861</v>
      </c>
      <c r="B340" s="26">
        <v>1.746</v>
      </c>
      <c r="C340" s="12">
        <v>1.44275</v>
      </c>
      <c r="D340" s="12">
        <f t="shared" si="4"/>
        <v>1.9563838737113401</v>
      </c>
    </row>
    <row r="341" spans="1:4">
      <c r="A341" s="13">
        <v>36892</v>
      </c>
      <c r="B341" s="26">
        <v>1.756</v>
      </c>
      <c r="C341" s="12">
        <v>1.4472</v>
      </c>
      <c r="D341" s="12">
        <f t="shared" si="4"/>
        <v>1.9512426177676538</v>
      </c>
    </row>
    <row r="342" spans="1:4">
      <c r="A342" s="13">
        <v>36923</v>
      </c>
      <c r="B342" s="26">
        <v>1.76</v>
      </c>
      <c r="C342" s="12">
        <v>1.4497500000000001</v>
      </c>
      <c r="D342" s="12">
        <f t="shared" si="4"/>
        <v>1.9502382963068183</v>
      </c>
    </row>
    <row r="343" spans="1:4">
      <c r="A343" s="13">
        <v>36951</v>
      </c>
      <c r="B343" s="26">
        <v>1.7609999999999999</v>
      </c>
      <c r="C343" s="12">
        <v>1.4092499999999999</v>
      </c>
      <c r="D343" s="12">
        <f t="shared" si="4"/>
        <v>1.8946802069846678</v>
      </c>
    </row>
    <row r="344" spans="1:4">
      <c r="A344" s="13">
        <v>36982</v>
      </c>
      <c r="B344" s="26">
        <v>1.764</v>
      </c>
      <c r="C344" s="12">
        <v>1.5516000000000001</v>
      </c>
      <c r="D344" s="12">
        <f t="shared" si="4"/>
        <v>2.0825163551020407</v>
      </c>
    </row>
    <row r="345" spans="1:4">
      <c r="A345" s="13">
        <v>37012</v>
      </c>
      <c r="B345" s="26">
        <v>1.7729999999999999</v>
      </c>
      <c r="C345" s="12">
        <v>1.7017500000000001</v>
      </c>
      <c r="D345" s="12">
        <f t="shared" si="4"/>
        <v>2.2724495710659904</v>
      </c>
    </row>
    <row r="346" spans="1:4">
      <c r="A346" s="13">
        <v>37043</v>
      </c>
      <c r="B346" s="26">
        <v>1.7769999999999999</v>
      </c>
      <c r="C346" s="12">
        <v>1.61625</v>
      </c>
      <c r="D346" s="12">
        <f t="shared" si="4"/>
        <v>2.1534180092853124</v>
      </c>
    </row>
    <row r="347" spans="1:4">
      <c r="A347" s="13">
        <v>37073</v>
      </c>
      <c r="B347" s="26">
        <v>1.774</v>
      </c>
      <c r="C347" s="12">
        <v>1.4206000000000001</v>
      </c>
      <c r="D347" s="12">
        <f t="shared" si="4"/>
        <v>1.8959436507328071</v>
      </c>
    </row>
    <row r="348" spans="1:4">
      <c r="A348" s="13">
        <v>37104</v>
      </c>
      <c r="B348" s="26">
        <v>1.774</v>
      </c>
      <c r="C348" s="12">
        <v>1.42075</v>
      </c>
      <c r="D348" s="12">
        <f t="shared" si="4"/>
        <v>1.8961438418827508</v>
      </c>
    </row>
    <row r="349" spans="1:4">
      <c r="A349" s="13">
        <v>37135</v>
      </c>
      <c r="B349" s="26">
        <v>1.7809999999999999</v>
      </c>
      <c r="C349" s="12">
        <v>1.5215000000000001</v>
      </c>
      <c r="D349" s="12">
        <f t="shared" si="4"/>
        <v>2.0226245204941047</v>
      </c>
    </row>
    <row r="350" spans="1:4">
      <c r="A350" s="13">
        <v>37165</v>
      </c>
      <c r="B350" s="26">
        <v>1.776</v>
      </c>
      <c r="C350" s="12">
        <v>1.3153999999999999</v>
      </c>
      <c r="D350" s="12">
        <f t="shared" si="4"/>
        <v>1.7535659614864862</v>
      </c>
    </row>
    <row r="351" spans="1:4">
      <c r="A351" s="13">
        <v>37196</v>
      </c>
      <c r="B351" s="26">
        <v>1.7749999999999999</v>
      </c>
      <c r="C351" s="12">
        <v>1.1705000000000001</v>
      </c>
      <c r="D351" s="12">
        <f t="shared" si="4"/>
        <v>1.5612781842253525</v>
      </c>
    </row>
    <row r="352" spans="1:4">
      <c r="A352" s="13">
        <v>37226</v>
      </c>
      <c r="B352" s="26">
        <v>1.774</v>
      </c>
      <c r="C352" s="12">
        <v>1.0860000000000001</v>
      </c>
      <c r="D352" s="12">
        <f t="shared" si="4"/>
        <v>1.4493839255918828</v>
      </c>
    </row>
    <row r="353" spans="1:4">
      <c r="A353" s="13">
        <v>37257</v>
      </c>
      <c r="B353" s="26">
        <v>1.7769999999999999</v>
      </c>
      <c r="C353" s="12">
        <v>1.1072500000000001</v>
      </c>
      <c r="D353" s="12">
        <f t="shared" si="4"/>
        <v>1.4752495534608892</v>
      </c>
    </row>
    <row r="354" spans="1:4">
      <c r="A354" s="13">
        <v>37288</v>
      </c>
      <c r="B354" s="26">
        <v>1.78</v>
      </c>
      <c r="C354" s="12">
        <v>1.11375</v>
      </c>
      <c r="D354" s="12">
        <f t="shared" si="4"/>
        <v>1.4814088862359551</v>
      </c>
    </row>
    <row r="355" spans="1:4">
      <c r="A355" s="13">
        <v>37316</v>
      </c>
      <c r="B355" s="26">
        <v>1.7849999999999999</v>
      </c>
      <c r="C355" s="12">
        <v>1.24925</v>
      </c>
      <c r="D355" s="12">
        <f t="shared" si="4"/>
        <v>1.6569842042016807</v>
      </c>
    </row>
    <row r="356" spans="1:4">
      <c r="A356" s="13">
        <v>37347</v>
      </c>
      <c r="B356" s="26">
        <v>1.7929999999999999</v>
      </c>
      <c r="C356" s="12">
        <v>1.397</v>
      </c>
      <c r="D356" s="12">
        <f t="shared" si="4"/>
        <v>1.8446898036809818</v>
      </c>
    </row>
    <row r="357" spans="1:4">
      <c r="A357" s="13">
        <v>37377</v>
      </c>
      <c r="B357" s="26">
        <v>1.7949999999999999</v>
      </c>
      <c r="C357" s="12">
        <v>1.39175</v>
      </c>
      <c r="D357" s="12">
        <f t="shared" si="4"/>
        <v>1.8357097211699167</v>
      </c>
    </row>
    <row r="358" spans="1:4">
      <c r="A358" s="13">
        <v>37408</v>
      </c>
      <c r="B358" s="26">
        <v>1.796</v>
      </c>
      <c r="C358" s="12">
        <v>1.38225</v>
      </c>
      <c r="D358" s="12">
        <f t="shared" si="4"/>
        <v>1.822164146158129</v>
      </c>
    </row>
    <row r="359" spans="1:4">
      <c r="A359" s="13">
        <v>37438</v>
      </c>
      <c r="B359" s="26">
        <v>1.8</v>
      </c>
      <c r="C359" s="12">
        <v>1.397</v>
      </c>
      <c r="D359" s="12">
        <f t="shared" si="4"/>
        <v>1.8375160100000001</v>
      </c>
    </row>
    <row r="360" spans="1:4">
      <c r="A360" s="13">
        <v>37469</v>
      </c>
      <c r="B360" s="26">
        <v>1.8049999999999999</v>
      </c>
      <c r="C360" s="12">
        <v>1.39575</v>
      </c>
      <c r="D360" s="12">
        <f t="shared" si="4"/>
        <v>1.8307863299168976</v>
      </c>
    </row>
    <row r="361" spans="1:4">
      <c r="A361" s="13">
        <v>37500</v>
      </c>
      <c r="B361" s="26">
        <v>1.8080000000000001</v>
      </c>
      <c r="C361" s="12">
        <v>1.3996</v>
      </c>
      <c r="D361" s="12">
        <f t="shared" ref="D361:D424" si="5">C361*$B$533/B361</f>
        <v>1.8327901340707962</v>
      </c>
    </row>
    <row r="362" spans="1:4">
      <c r="A362" s="13">
        <v>37530</v>
      </c>
      <c r="B362" s="26">
        <v>1.8120000000000001</v>
      </c>
      <c r="C362" s="12">
        <v>1.4452499999999999</v>
      </c>
      <c r="D362" s="12">
        <f t="shared" si="5"/>
        <v>1.8883914064569536</v>
      </c>
    </row>
    <row r="363" spans="1:4">
      <c r="A363" s="13">
        <v>37561</v>
      </c>
      <c r="B363" s="26">
        <v>1.8149999999999999</v>
      </c>
      <c r="C363" s="12">
        <v>1.419</v>
      </c>
      <c r="D363" s="12">
        <f t="shared" si="5"/>
        <v>1.8510280363636367</v>
      </c>
    </row>
    <row r="364" spans="1:4">
      <c r="A364" s="13">
        <v>37591</v>
      </c>
      <c r="B364" s="26">
        <v>1.8180000000000001</v>
      </c>
      <c r="C364" s="12">
        <v>1.3857999999999999</v>
      </c>
      <c r="D364" s="12">
        <f t="shared" si="5"/>
        <v>1.8047369445544552</v>
      </c>
    </row>
    <row r="365" spans="1:4">
      <c r="A365" s="13">
        <v>37622</v>
      </c>
      <c r="B365" s="26">
        <v>1.8260000000000001</v>
      </c>
      <c r="C365" s="12">
        <v>1.4575</v>
      </c>
      <c r="D365" s="12">
        <f t="shared" si="5"/>
        <v>1.8897964156626506</v>
      </c>
    </row>
    <row r="366" spans="1:4">
      <c r="A366" s="13">
        <v>37653</v>
      </c>
      <c r="B366" s="26">
        <v>1.8360000000000001</v>
      </c>
      <c r="C366" s="12">
        <v>1.613</v>
      </c>
      <c r="D366" s="12">
        <f t="shared" si="5"/>
        <v>2.0800267549019607</v>
      </c>
    </row>
    <row r="367" spans="1:4">
      <c r="A367" s="13">
        <v>37681</v>
      </c>
      <c r="B367" s="26">
        <v>1.839</v>
      </c>
      <c r="C367" s="12">
        <v>1.6930000000000001</v>
      </c>
      <c r="D367" s="12">
        <f t="shared" si="5"/>
        <v>2.1796284078303425</v>
      </c>
    </row>
    <row r="368" spans="1:4">
      <c r="A368" s="13">
        <v>37712</v>
      </c>
      <c r="B368" s="26">
        <v>1.8320000000000001</v>
      </c>
      <c r="C368" s="12">
        <v>1.589</v>
      </c>
      <c r="D368" s="12">
        <f t="shared" si="5"/>
        <v>2.0535517827510916</v>
      </c>
    </row>
    <row r="369" spans="1:4">
      <c r="A369" s="13">
        <v>37742</v>
      </c>
      <c r="B369" s="26">
        <v>1.829</v>
      </c>
      <c r="C369" s="12">
        <v>1.49725</v>
      </c>
      <c r="D369" s="12">
        <f t="shared" si="5"/>
        <v>1.9381520593220338</v>
      </c>
    </row>
    <row r="370" spans="1:4">
      <c r="A370" s="13">
        <v>37773</v>
      </c>
      <c r="B370" s="26">
        <v>1.831</v>
      </c>
      <c r="C370" s="12">
        <v>1.4927999999999999</v>
      </c>
      <c r="D370" s="12">
        <f t="shared" si="5"/>
        <v>1.9302808974330965</v>
      </c>
    </row>
    <row r="371" spans="1:4">
      <c r="A371" s="13">
        <v>37803</v>
      </c>
      <c r="B371" s="26">
        <v>1.837</v>
      </c>
      <c r="C371" s="12">
        <v>1.5125</v>
      </c>
      <c r="D371" s="12">
        <f t="shared" si="5"/>
        <v>1.9493663173652693</v>
      </c>
    </row>
    <row r="372" spans="1:4">
      <c r="A372" s="13">
        <v>37834</v>
      </c>
      <c r="B372" s="26">
        <v>1.845</v>
      </c>
      <c r="C372" s="12">
        <v>1.62025</v>
      </c>
      <c r="D372" s="12">
        <f t="shared" si="5"/>
        <v>2.0791838365853659</v>
      </c>
    </row>
    <row r="373" spans="1:4">
      <c r="A373" s="13">
        <v>37865</v>
      </c>
      <c r="B373" s="26">
        <v>1.851</v>
      </c>
      <c r="C373" s="12">
        <v>1.6788000000000001</v>
      </c>
      <c r="D373" s="12">
        <f t="shared" si="5"/>
        <v>2.1473348499189626</v>
      </c>
    </row>
    <row r="374" spans="1:4">
      <c r="A374" s="13">
        <v>37895</v>
      </c>
      <c r="B374" s="26">
        <v>1.849</v>
      </c>
      <c r="C374" s="12">
        <v>1.5634999999999999</v>
      </c>
      <c r="D374" s="12">
        <f t="shared" si="5"/>
        <v>2.0020190475932935</v>
      </c>
    </row>
    <row r="375" spans="1:4">
      <c r="A375" s="13">
        <v>37926</v>
      </c>
      <c r="B375" s="26">
        <v>1.85</v>
      </c>
      <c r="C375" s="12">
        <v>1.512</v>
      </c>
      <c r="D375" s="12">
        <f t="shared" si="5"/>
        <v>1.935028177297297</v>
      </c>
    </row>
    <row r="376" spans="1:4">
      <c r="A376" s="13">
        <v>37956</v>
      </c>
      <c r="B376" s="26">
        <v>1.855</v>
      </c>
      <c r="C376" s="12">
        <v>1.4787999999999999</v>
      </c>
      <c r="D376" s="12">
        <f t="shared" si="5"/>
        <v>1.887438278814016</v>
      </c>
    </row>
    <row r="377" spans="1:4">
      <c r="A377" s="13">
        <v>37987</v>
      </c>
      <c r="B377" s="26">
        <v>1.863</v>
      </c>
      <c r="C377" s="12">
        <v>1.57175</v>
      </c>
      <c r="D377" s="12">
        <f t="shared" si="5"/>
        <v>1.9974588671497584</v>
      </c>
    </row>
    <row r="378" spans="1:4">
      <c r="A378" s="13">
        <v>38018</v>
      </c>
      <c r="B378" s="26">
        <v>1.867</v>
      </c>
      <c r="C378" s="12">
        <v>1.6475</v>
      </c>
      <c r="D378" s="12">
        <f t="shared" si="5"/>
        <v>2.0892400187466524</v>
      </c>
    </row>
    <row r="379" spans="1:4">
      <c r="A379" s="13">
        <v>38047</v>
      </c>
      <c r="B379" s="26">
        <v>1.871</v>
      </c>
      <c r="C379" s="12">
        <v>1.736</v>
      </c>
      <c r="D379" s="12">
        <f t="shared" si="5"/>
        <v>2.1967627920897916</v>
      </c>
    </row>
    <row r="380" spans="1:4">
      <c r="A380" s="13">
        <v>38078</v>
      </c>
      <c r="B380" s="26">
        <v>1.8740000000000001</v>
      </c>
      <c r="C380" s="12">
        <v>1.79775</v>
      </c>
      <c r="D380" s="12">
        <f t="shared" si="5"/>
        <v>2.2712604661152613</v>
      </c>
    </row>
    <row r="381" spans="1:4">
      <c r="A381" s="13">
        <v>38108</v>
      </c>
      <c r="B381" s="26">
        <v>1.8819999999999999</v>
      </c>
      <c r="C381" s="12">
        <v>1.9834000000000001</v>
      </c>
      <c r="D381" s="12">
        <f t="shared" si="5"/>
        <v>2.4951572473963872</v>
      </c>
    </row>
    <row r="382" spans="1:4">
      <c r="A382" s="13">
        <v>38139</v>
      </c>
      <c r="B382" s="26">
        <v>1.889</v>
      </c>
      <c r="C382" s="12">
        <v>1.9692499999999999</v>
      </c>
      <c r="D382" s="12">
        <f t="shared" si="5"/>
        <v>2.4681760108523028</v>
      </c>
    </row>
    <row r="383" spans="1:4">
      <c r="A383" s="13">
        <v>38169</v>
      </c>
      <c r="B383" s="26">
        <v>1.891</v>
      </c>
      <c r="C383" s="12">
        <v>1.9112499999999999</v>
      </c>
      <c r="D383" s="12">
        <f t="shared" si="5"/>
        <v>2.392947663934426</v>
      </c>
    </row>
    <row r="384" spans="1:4">
      <c r="A384" s="13">
        <v>38200</v>
      </c>
      <c r="B384" s="26">
        <v>1.8919999999999999</v>
      </c>
      <c r="C384" s="12">
        <v>1.8779999999999999</v>
      </c>
      <c r="D384" s="12">
        <f t="shared" si="5"/>
        <v>2.350074805496829</v>
      </c>
    </row>
    <row r="385" spans="1:4">
      <c r="A385" s="13">
        <v>38231</v>
      </c>
      <c r="B385" s="26">
        <v>1.8979999999999999</v>
      </c>
      <c r="C385" s="12">
        <v>1.86975</v>
      </c>
      <c r="D385" s="12">
        <f t="shared" si="5"/>
        <v>2.3323545213382513</v>
      </c>
    </row>
    <row r="386" spans="1:4">
      <c r="A386" s="13">
        <v>38261</v>
      </c>
      <c r="B386" s="26">
        <v>1.9079999999999999</v>
      </c>
      <c r="C386" s="12">
        <v>1.9995000000000001</v>
      </c>
      <c r="D386" s="12">
        <f t="shared" si="5"/>
        <v>2.4811342783018873</v>
      </c>
    </row>
    <row r="387" spans="1:4">
      <c r="A387" s="13">
        <v>38292</v>
      </c>
      <c r="B387" s="26">
        <v>1.917</v>
      </c>
      <c r="C387" s="12">
        <v>1.9794</v>
      </c>
      <c r="D387" s="12">
        <f t="shared" si="5"/>
        <v>2.4446612225352111</v>
      </c>
    </row>
    <row r="388" spans="1:4">
      <c r="A388" s="13">
        <v>38322</v>
      </c>
      <c r="B388" s="26">
        <v>1.917</v>
      </c>
      <c r="C388" s="12">
        <v>1.841</v>
      </c>
      <c r="D388" s="12">
        <f t="shared" si="5"/>
        <v>2.2737300751173706</v>
      </c>
    </row>
    <row r="389" spans="1:4">
      <c r="A389" s="13">
        <v>38353</v>
      </c>
      <c r="B389" s="26">
        <v>1.9159999999999999</v>
      </c>
      <c r="C389" s="12">
        <v>1.8308</v>
      </c>
      <c r="D389" s="12">
        <f t="shared" si="5"/>
        <v>2.2623126801670144</v>
      </c>
    </row>
    <row r="390" spans="1:4">
      <c r="A390" s="13">
        <v>38384</v>
      </c>
      <c r="B390" s="26">
        <v>1.9239999999999999</v>
      </c>
      <c r="C390" s="12">
        <v>1.91</v>
      </c>
      <c r="D390" s="12">
        <f t="shared" si="5"/>
        <v>2.3503661850311852</v>
      </c>
    </row>
    <row r="391" spans="1:4">
      <c r="A391" s="13">
        <v>38412</v>
      </c>
      <c r="B391" s="26">
        <v>1.931</v>
      </c>
      <c r="C391" s="12">
        <v>2.07925</v>
      </c>
      <c r="D391" s="12">
        <f t="shared" si="5"/>
        <v>2.549362933454169</v>
      </c>
    </row>
    <row r="392" spans="1:4">
      <c r="A392" s="13">
        <v>38443</v>
      </c>
      <c r="B392" s="26">
        <v>1.9370000000000001</v>
      </c>
      <c r="C392" s="12">
        <v>2.2425000000000002</v>
      </c>
      <c r="D392" s="12">
        <f t="shared" si="5"/>
        <v>2.7410064765100675</v>
      </c>
    </row>
    <row r="393" spans="1:4">
      <c r="A393" s="13">
        <v>38473</v>
      </c>
      <c r="B393" s="26">
        <v>1.9359999999999999</v>
      </c>
      <c r="C393" s="12">
        <v>2.1612</v>
      </c>
      <c r="D393" s="12">
        <f t="shared" si="5"/>
        <v>2.6429980128099171</v>
      </c>
    </row>
    <row r="394" spans="1:4">
      <c r="A394" s="13">
        <v>38504</v>
      </c>
      <c r="B394" s="26">
        <v>1.9370000000000001</v>
      </c>
      <c r="C394" s="12">
        <v>2.1555</v>
      </c>
      <c r="D394" s="12">
        <f t="shared" si="5"/>
        <v>2.6346664259163655</v>
      </c>
    </row>
    <row r="395" spans="1:4">
      <c r="A395" s="13">
        <v>38534</v>
      </c>
      <c r="B395" s="26">
        <v>1.9490000000000001</v>
      </c>
      <c r="C395" s="12">
        <v>2.29</v>
      </c>
      <c r="D395" s="12">
        <f t="shared" si="5"/>
        <v>2.781831841970241</v>
      </c>
    </row>
    <row r="396" spans="1:4">
      <c r="A396" s="13">
        <v>38565</v>
      </c>
      <c r="B396" s="26">
        <v>1.9610000000000001</v>
      </c>
      <c r="C396" s="12">
        <v>2.4862000000000002</v>
      </c>
      <c r="D396" s="12">
        <f t="shared" si="5"/>
        <v>3.0016890376338603</v>
      </c>
    </row>
    <row r="397" spans="1:4">
      <c r="A397" s="13">
        <v>38596</v>
      </c>
      <c r="B397" s="26">
        <v>1.988</v>
      </c>
      <c r="C397" s="12">
        <v>2.9032499999999999</v>
      </c>
      <c r="D397" s="12">
        <f t="shared" si="5"/>
        <v>3.4576042658450703</v>
      </c>
    </row>
    <row r="398" spans="1:4">
      <c r="A398" s="13">
        <v>38626</v>
      </c>
      <c r="B398" s="26">
        <v>1.9910000000000001</v>
      </c>
      <c r="C398" s="12">
        <v>2.7168000000000001</v>
      </c>
      <c r="D398" s="12">
        <f t="shared" si="5"/>
        <v>3.2306777394274238</v>
      </c>
    </row>
    <row r="399" spans="1:4">
      <c r="A399" s="13">
        <v>38657</v>
      </c>
      <c r="B399" s="26">
        <v>1.9810000000000001</v>
      </c>
      <c r="C399" s="12">
        <v>2.2567499999999998</v>
      </c>
      <c r="D399" s="12">
        <f t="shared" si="5"/>
        <v>2.6971568700151436</v>
      </c>
    </row>
    <row r="400" spans="1:4">
      <c r="A400" s="13">
        <v>38687</v>
      </c>
      <c r="B400" s="26">
        <v>1.9810000000000001</v>
      </c>
      <c r="C400" s="12">
        <v>2.1850000000000001</v>
      </c>
      <c r="D400" s="12">
        <f t="shared" si="5"/>
        <v>2.6114047905098436</v>
      </c>
    </row>
    <row r="401" spans="1:4">
      <c r="A401" s="13">
        <v>38718</v>
      </c>
      <c r="B401" s="26">
        <v>1.9930000000000001</v>
      </c>
      <c r="C401" s="12">
        <v>2.3155999999999999</v>
      </c>
      <c r="D401" s="12">
        <f t="shared" si="5"/>
        <v>2.7508282320120419</v>
      </c>
    </row>
    <row r="402" spans="1:4">
      <c r="A402" s="13">
        <v>38749</v>
      </c>
      <c r="B402" s="26">
        <v>1.994</v>
      </c>
      <c r="C402" s="12">
        <v>2.2799999999999998</v>
      </c>
      <c r="D402" s="12">
        <f t="shared" si="5"/>
        <v>2.7071786960882647</v>
      </c>
    </row>
    <row r="403" spans="1:4">
      <c r="A403" s="13">
        <v>38777</v>
      </c>
      <c r="B403" s="26">
        <v>1.9970000000000001</v>
      </c>
      <c r="C403" s="12">
        <v>2.42475</v>
      </c>
      <c r="D403" s="12">
        <f t="shared" si="5"/>
        <v>2.8747238615423134</v>
      </c>
    </row>
    <row r="404" spans="1:4">
      <c r="A404" s="13">
        <v>38808</v>
      </c>
      <c r="B404" s="26">
        <v>2.0070000000000001</v>
      </c>
      <c r="C404" s="12">
        <v>2.742</v>
      </c>
      <c r="D404" s="12">
        <f t="shared" si="5"/>
        <v>3.2346500986547082</v>
      </c>
    </row>
    <row r="405" spans="1:4">
      <c r="A405" s="13">
        <v>38838</v>
      </c>
      <c r="B405" s="26">
        <v>2.0129999999999999</v>
      </c>
      <c r="C405" s="12">
        <v>2.9068000000000001</v>
      </c>
      <c r="D405" s="12">
        <f t="shared" si="5"/>
        <v>3.4188386682563339</v>
      </c>
    </row>
    <row r="406" spans="1:4">
      <c r="A406" s="13">
        <v>38869</v>
      </c>
      <c r="B406" s="26">
        <v>2.0179999999999998</v>
      </c>
      <c r="C406" s="12">
        <v>2.8845000000000001</v>
      </c>
      <c r="D406" s="12">
        <f t="shared" si="5"/>
        <v>3.3842046050545096</v>
      </c>
    </row>
    <row r="407" spans="1:4">
      <c r="A407" s="13">
        <v>38899</v>
      </c>
      <c r="B407" s="26">
        <v>2.0289999999999999</v>
      </c>
      <c r="C407" s="12">
        <v>2.9805999999999999</v>
      </c>
      <c r="D407" s="12">
        <f t="shared" si="5"/>
        <v>3.4779944191227208</v>
      </c>
    </row>
    <row r="408" spans="1:4">
      <c r="A408" s="13">
        <v>38930</v>
      </c>
      <c r="B408" s="26">
        <v>2.0379999999999998</v>
      </c>
      <c r="C408" s="12">
        <v>2.9517500000000001</v>
      </c>
      <c r="D408" s="12">
        <f t="shared" si="5"/>
        <v>3.4291195237978416</v>
      </c>
    </row>
    <row r="409" spans="1:4">
      <c r="A409" s="13">
        <v>38961</v>
      </c>
      <c r="B409" s="26">
        <v>2.028</v>
      </c>
      <c r="C409" s="12">
        <v>2.5550000000000002</v>
      </c>
      <c r="D409" s="12">
        <f t="shared" si="5"/>
        <v>2.9828415532544379</v>
      </c>
    </row>
    <row r="410" spans="1:4">
      <c r="A410" s="13">
        <v>38991</v>
      </c>
      <c r="B410" s="26">
        <v>2.0190000000000001</v>
      </c>
      <c r="C410" s="12">
        <v>2.2446000000000002</v>
      </c>
      <c r="D410" s="12">
        <f t="shared" si="5"/>
        <v>2.6321453652303122</v>
      </c>
    </row>
    <row r="411" spans="1:4">
      <c r="A411" s="13">
        <v>39022</v>
      </c>
      <c r="B411" s="26">
        <v>2.02</v>
      </c>
      <c r="C411" s="12">
        <v>2.22925</v>
      </c>
      <c r="D411" s="12">
        <f t="shared" si="5"/>
        <v>2.6128509527227721</v>
      </c>
    </row>
    <row r="412" spans="1:4">
      <c r="A412" s="13">
        <v>39052</v>
      </c>
      <c r="B412" s="26">
        <v>2.0310000000000001</v>
      </c>
      <c r="C412" s="12">
        <v>2.3127499999999999</v>
      </c>
      <c r="D412" s="12">
        <f t="shared" si="5"/>
        <v>2.6960379239290986</v>
      </c>
    </row>
    <row r="413" spans="1:4">
      <c r="A413" s="13">
        <v>39083</v>
      </c>
      <c r="B413" s="26">
        <v>2.03437</v>
      </c>
      <c r="C413" s="12">
        <v>2.2397999999999998</v>
      </c>
      <c r="D413" s="12">
        <f t="shared" si="5"/>
        <v>2.6066728477120682</v>
      </c>
    </row>
    <row r="414" spans="1:4">
      <c r="A414" s="13">
        <v>39114</v>
      </c>
      <c r="B414" s="26">
        <v>2.0422600000000002</v>
      </c>
      <c r="C414" s="12">
        <v>2.2777500000000002</v>
      </c>
      <c r="D414" s="12">
        <f t="shared" si="5"/>
        <v>2.6405977855415075</v>
      </c>
    </row>
    <row r="415" spans="1:4">
      <c r="A415" s="13">
        <v>39142</v>
      </c>
      <c r="B415" s="26">
        <v>2.05288</v>
      </c>
      <c r="C415" s="12">
        <v>2.5627499999999999</v>
      </c>
      <c r="D415" s="12">
        <f t="shared" si="5"/>
        <v>2.955628932767624</v>
      </c>
    </row>
    <row r="416" spans="1:4">
      <c r="A416" s="13">
        <v>39173</v>
      </c>
      <c r="B416" s="26">
        <v>2.05904</v>
      </c>
      <c r="C416" s="12">
        <v>2.8450000000000002</v>
      </c>
      <c r="D416" s="12">
        <f t="shared" si="5"/>
        <v>3.2713327230165516</v>
      </c>
    </row>
    <row r="417" spans="1:4">
      <c r="A417" s="13">
        <v>39203</v>
      </c>
      <c r="B417" s="26">
        <v>2.0675500000000002</v>
      </c>
      <c r="C417" s="12">
        <v>3.1459999999999999</v>
      </c>
      <c r="D417" s="12">
        <f t="shared" si="5"/>
        <v>3.6025492607192082</v>
      </c>
    </row>
    <row r="418" spans="1:4">
      <c r="A418" s="13">
        <v>39234</v>
      </c>
      <c r="B418" s="26">
        <v>2.0723400000000001</v>
      </c>
      <c r="C418" s="12">
        <v>3.056</v>
      </c>
      <c r="D418" s="12">
        <f t="shared" si="5"/>
        <v>3.4913997046816641</v>
      </c>
    </row>
    <row r="419" spans="1:4">
      <c r="A419" s="13">
        <v>39264</v>
      </c>
      <c r="B419" s="26">
        <v>2.0760299999999998</v>
      </c>
      <c r="C419" s="12">
        <v>2.9645999999999999</v>
      </c>
      <c r="D419" s="12">
        <f t="shared" si="5"/>
        <v>3.3809574873195474</v>
      </c>
    </row>
    <row r="420" spans="1:4">
      <c r="A420" s="13">
        <v>39295</v>
      </c>
      <c r="B420" s="26">
        <v>2.07667</v>
      </c>
      <c r="C420" s="12">
        <v>2.7857500000000002</v>
      </c>
      <c r="D420" s="12">
        <f t="shared" si="5"/>
        <v>3.176010143884199</v>
      </c>
    </row>
    <row r="421" spans="1:4">
      <c r="A421" s="13">
        <v>39326</v>
      </c>
      <c r="B421" s="26">
        <v>2.0854699999999999</v>
      </c>
      <c r="C421" s="12">
        <v>2.8032499999999998</v>
      </c>
      <c r="D421" s="12">
        <f t="shared" si="5"/>
        <v>3.1824758354231899</v>
      </c>
    </row>
    <row r="422" spans="1:4">
      <c r="A422" s="13">
        <v>39356</v>
      </c>
      <c r="B422" s="26">
        <v>2.0918999999999999</v>
      </c>
      <c r="C422" s="12">
        <v>2.8029999999999999</v>
      </c>
      <c r="D422" s="12">
        <f t="shared" si="5"/>
        <v>3.1724107184855876</v>
      </c>
    </row>
    <row r="423" spans="1:4">
      <c r="A423" s="13">
        <v>39387</v>
      </c>
      <c r="B423" s="26">
        <v>2.1083400000000001</v>
      </c>
      <c r="C423" s="12">
        <v>3.08</v>
      </c>
      <c r="D423" s="12">
        <f t="shared" si="5"/>
        <v>3.4587350806795865</v>
      </c>
    </row>
    <row r="424" spans="1:4">
      <c r="A424" s="13">
        <v>39417</v>
      </c>
      <c r="B424" s="26">
        <v>2.1144500000000002</v>
      </c>
      <c r="C424" s="12">
        <v>3.0184000000000002</v>
      </c>
      <c r="D424" s="12">
        <f t="shared" si="5"/>
        <v>3.3797657686868923</v>
      </c>
    </row>
    <row r="425" spans="1:4">
      <c r="A425" s="13">
        <v>39448</v>
      </c>
      <c r="B425" s="26">
        <v>2.12174</v>
      </c>
      <c r="C425" s="12">
        <v>3.0427499999999998</v>
      </c>
      <c r="D425" s="12">
        <f t="shared" ref="D425:D488" si="6">C425*$B$533/B425</f>
        <v>3.395324895368895</v>
      </c>
    </row>
    <row r="426" spans="1:4">
      <c r="A426" s="13">
        <v>39479</v>
      </c>
      <c r="B426" s="26">
        <v>2.1268699999999998</v>
      </c>
      <c r="C426" s="12">
        <v>3.0274999999999999</v>
      </c>
      <c r="D426" s="12">
        <f t="shared" si="6"/>
        <v>3.3701593585879723</v>
      </c>
    </row>
    <row r="427" spans="1:4">
      <c r="A427" s="13">
        <v>39508</v>
      </c>
      <c r="B427" s="26">
        <v>2.1344799999999999</v>
      </c>
      <c r="C427" s="12">
        <v>3.2440000000000002</v>
      </c>
      <c r="D427" s="12">
        <f t="shared" si="6"/>
        <v>3.5982885461564411</v>
      </c>
    </row>
    <row r="428" spans="1:4">
      <c r="A428" s="13">
        <v>39539</v>
      </c>
      <c r="B428" s="26">
        <v>2.1394199999999999</v>
      </c>
      <c r="C428" s="12">
        <v>3.4580000000000002</v>
      </c>
      <c r="D428" s="12">
        <f t="shared" si="6"/>
        <v>3.8268035504949944</v>
      </c>
    </row>
    <row r="429" spans="1:4">
      <c r="A429" s="13">
        <v>39569</v>
      </c>
      <c r="B429" s="26">
        <v>2.1520800000000002</v>
      </c>
      <c r="C429" s="12">
        <v>3.7657500000000002</v>
      </c>
      <c r="D429" s="12">
        <f t="shared" si="6"/>
        <v>4.1428604445466712</v>
      </c>
    </row>
    <row r="430" spans="1:4">
      <c r="A430" s="13">
        <v>39600</v>
      </c>
      <c r="B430" s="26">
        <v>2.1746300000000001</v>
      </c>
      <c r="C430" s="12">
        <v>4.0541999999999998</v>
      </c>
      <c r="D430" s="12">
        <f t="shared" si="6"/>
        <v>4.4139460941861373</v>
      </c>
    </row>
    <row r="431" spans="1:4">
      <c r="A431" s="13">
        <v>39630</v>
      </c>
      <c r="B431" s="26">
        <v>2.1901600000000001</v>
      </c>
      <c r="C431" s="12">
        <v>4.0614999999999997</v>
      </c>
      <c r="D431" s="12">
        <f t="shared" si="6"/>
        <v>4.3905390615297506</v>
      </c>
    </row>
    <row r="432" spans="1:4">
      <c r="A432" s="13">
        <v>39661</v>
      </c>
      <c r="B432" s="26">
        <v>2.1869000000000001</v>
      </c>
      <c r="C432" s="12">
        <v>3.7785000000000002</v>
      </c>
      <c r="D432" s="12">
        <f t="shared" si="6"/>
        <v>4.0907009598061181</v>
      </c>
    </row>
    <row r="433" spans="1:4">
      <c r="A433" s="13">
        <v>39692</v>
      </c>
      <c r="B433" s="26">
        <v>2.1887699999999999</v>
      </c>
      <c r="C433" s="12">
        <v>3.7025999999999999</v>
      </c>
      <c r="D433" s="12">
        <f t="shared" si="6"/>
        <v>4.0051049422278266</v>
      </c>
    </row>
    <row r="434" spans="1:4">
      <c r="A434" s="13">
        <v>39722</v>
      </c>
      <c r="B434" s="26">
        <v>2.16995</v>
      </c>
      <c r="C434" s="12">
        <v>3.05125</v>
      </c>
      <c r="D434" s="12">
        <f t="shared" si="6"/>
        <v>3.3291648160095857</v>
      </c>
    </row>
    <row r="435" spans="1:4">
      <c r="A435" s="13">
        <v>39753</v>
      </c>
      <c r="B435" s="26">
        <v>2.1315300000000001</v>
      </c>
      <c r="C435" s="12">
        <v>2.1469999999999998</v>
      </c>
      <c r="D435" s="12">
        <f t="shared" si="6"/>
        <v>2.3847772811079362</v>
      </c>
    </row>
    <row r="436" spans="1:4">
      <c r="A436" s="13">
        <v>39783</v>
      </c>
      <c r="B436" s="26">
        <v>2.1139800000000002</v>
      </c>
      <c r="C436" s="12">
        <v>1.6870000000000001</v>
      </c>
      <c r="D436" s="12">
        <f t="shared" si="6"/>
        <v>1.8893892458774444</v>
      </c>
    </row>
    <row r="437" spans="1:4">
      <c r="A437" s="13">
        <v>39814</v>
      </c>
      <c r="B437" s="26">
        <v>2.1193300000000002</v>
      </c>
      <c r="C437" s="12">
        <v>1.7882499999999999</v>
      </c>
      <c r="D437" s="12">
        <f t="shared" si="6"/>
        <v>1.9977304008814103</v>
      </c>
    </row>
    <row r="438" spans="1:4">
      <c r="A438" s="13">
        <v>39845</v>
      </c>
      <c r="B438" s="26">
        <v>2.1270500000000001</v>
      </c>
      <c r="C438" s="12">
        <v>1.92275</v>
      </c>
      <c r="D438" s="12">
        <f t="shared" si="6"/>
        <v>2.1401901053101713</v>
      </c>
    </row>
    <row r="439" spans="1:4">
      <c r="A439" s="13">
        <v>39873</v>
      </c>
      <c r="B439" s="26">
        <v>2.1249500000000001</v>
      </c>
      <c r="C439" s="12">
        <v>1.9585999999999999</v>
      </c>
      <c r="D439" s="12">
        <f t="shared" si="6"/>
        <v>2.1822488098072892</v>
      </c>
    </row>
    <row r="440" spans="1:4">
      <c r="A440" s="13">
        <v>39904</v>
      </c>
      <c r="B440" s="26">
        <v>2.1270899999999999</v>
      </c>
      <c r="C440" s="12">
        <v>2.0489999999999999</v>
      </c>
      <c r="D440" s="12">
        <f t="shared" si="6"/>
        <v>2.2806745864067808</v>
      </c>
    </row>
    <row r="441" spans="1:4">
      <c r="A441" s="13">
        <v>39934</v>
      </c>
      <c r="B441" s="26">
        <v>2.13022</v>
      </c>
      <c r="C441" s="12">
        <v>2.2654999999999998</v>
      </c>
      <c r="D441" s="12">
        <f t="shared" si="6"/>
        <v>2.5179484780914643</v>
      </c>
    </row>
    <row r="442" spans="1:4">
      <c r="A442" s="13">
        <v>39965</v>
      </c>
      <c r="B442" s="26">
        <v>2.1478999999999999</v>
      </c>
      <c r="C442" s="12">
        <v>2.6305999999999998</v>
      </c>
      <c r="D442" s="12">
        <f t="shared" si="6"/>
        <v>2.8996660814749289</v>
      </c>
    </row>
    <row r="443" spans="1:4">
      <c r="A443" s="13">
        <v>39995</v>
      </c>
      <c r="B443" s="26">
        <v>2.1472600000000002</v>
      </c>
      <c r="C443" s="12">
        <v>2.5265</v>
      </c>
      <c r="D443" s="12">
        <f t="shared" si="6"/>
        <v>2.7857484612948591</v>
      </c>
    </row>
    <row r="444" spans="1:4">
      <c r="A444" s="13">
        <v>40026</v>
      </c>
      <c r="B444" s="26">
        <v>2.1544500000000002</v>
      </c>
      <c r="C444" s="12">
        <v>2.6164000000000001</v>
      </c>
      <c r="D444" s="12">
        <f t="shared" si="6"/>
        <v>2.8752456272366493</v>
      </c>
    </row>
    <row r="445" spans="1:4">
      <c r="A445" s="13">
        <v>40057</v>
      </c>
      <c r="B445" s="26">
        <v>2.1586099999999999</v>
      </c>
      <c r="C445" s="12">
        <v>2.5539999999999998</v>
      </c>
      <c r="D445" s="12">
        <f t="shared" si="6"/>
        <v>2.8012633481731299</v>
      </c>
    </row>
    <row r="446" spans="1:4">
      <c r="A446" s="13">
        <v>40087</v>
      </c>
      <c r="B446" s="26">
        <v>2.1650900000000002</v>
      </c>
      <c r="C446" s="12">
        <v>2.55125</v>
      </c>
      <c r="D446" s="12">
        <f t="shared" si="6"/>
        <v>2.7898721034691394</v>
      </c>
    </row>
    <row r="447" spans="1:4">
      <c r="A447" s="13">
        <v>40118</v>
      </c>
      <c r="B447" s="26">
        <v>2.1723400000000002</v>
      </c>
      <c r="C447" s="12">
        <v>2.6514000000000002</v>
      </c>
      <c r="D447" s="12">
        <f t="shared" si="6"/>
        <v>2.8897128127272893</v>
      </c>
    </row>
    <row r="448" spans="1:4">
      <c r="A448" s="13">
        <v>40148</v>
      </c>
      <c r="B448" s="26">
        <v>2.17347</v>
      </c>
      <c r="C448" s="12">
        <v>2.6072500000000001</v>
      </c>
      <c r="D448" s="12">
        <f t="shared" si="6"/>
        <v>2.8401171658684041</v>
      </c>
    </row>
    <row r="449" spans="1:4">
      <c r="A449" s="13">
        <v>40179</v>
      </c>
      <c r="B449" s="26">
        <v>2.1746599999999998</v>
      </c>
      <c r="C449" s="12">
        <v>2.7149999999999999</v>
      </c>
      <c r="D449" s="12">
        <f t="shared" si="6"/>
        <v>2.9558725088059745</v>
      </c>
    </row>
    <row r="450" spans="1:4">
      <c r="A450" s="13">
        <v>40210</v>
      </c>
      <c r="B450" s="26">
        <v>2.1725099999999999</v>
      </c>
      <c r="C450" s="12">
        <v>2.6440000000000001</v>
      </c>
      <c r="D450" s="12">
        <f t="shared" si="6"/>
        <v>2.8814221964455862</v>
      </c>
    </row>
    <row r="451" spans="1:4">
      <c r="A451" s="13">
        <v>40238</v>
      </c>
      <c r="B451" s="26">
        <v>2.1730499999999999</v>
      </c>
      <c r="C451" s="12">
        <v>2.7715999999999998</v>
      </c>
      <c r="D451" s="12">
        <f t="shared" si="6"/>
        <v>3.019729656657693</v>
      </c>
    </row>
    <row r="452" spans="1:4">
      <c r="A452" s="13">
        <v>40269</v>
      </c>
      <c r="B452" s="26">
        <v>2.1737600000000001</v>
      </c>
      <c r="C452" s="12">
        <v>2.8482500000000002</v>
      </c>
      <c r="D452" s="12">
        <f t="shared" si="6"/>
        <v>3.1022282176965259</v>
      </c>
    </row>
    <row r="453" spans="1:4">
      <c r="A453" s="13">
        <v>40299</v>
      </c>
      <c r="B453" s="26">
        <v>2.17299</v>
      </c>
      <c r="C453" s="12">
        <v>2.8361999999999998</v>
      </c>
      <c r="D453" s="12">
        <f t="shared" si="6"/>
        <v>3.0901983455055015</v>
      </c>
    </row>
    <row r="454" spans="1:4">
      <c r="A454" s="13">
        <v>40330</v>
      </c>
      <c r="B454" s="26">
        <v>2.1728499999999999</v>
      </c>
      <c r="C454" s="12">
        <v>2.7315</v>
      </c>
      <c r="D454" s="12">
        <f t="shared" si="6"/>
        <v>2.9763136024115791</v>
      </c>
    </row>
    <row r="455" spans="1:4">
      <c r="A455" s="13">
        <v>40360</v>
      </c>
      <c r="B455" s="26">
        <v>2.1767699999999999</v>
      </c>
      <c r="C455" s="12">
        <v>2.7287499999999998</v>
      </c>
      <c r="D455" s="12">
        <f t="shared" si="6"/>
        <v>2.967962682093193</v>
      </c>
    </row>
    <row r="456" spans="1:4">
      <c r="A456" s="13">
        <v>40391</v>
      </c>
      <c r="B456" s="26">
        <v>2.1801200000000001</v>
      </c>
      <c r="C456" s="12">
        <v>2.7298</v>
      </c>
      <c r="D456" s="12">
        <f t="shared" si="6"/>
        <v>2.9645423651909066</v>
      </c>
    </row>
    <row r="457" spans="1:4">
      <c r="A457" s="13">
        <v>40422</v>
      </c>
      <c r="B457" s="26">
        <v>2.1828099999999999</v>
      </c>
      <c r="C457" s="12">
        <v>2.7050000000000001</v>
      </c>
      <c r="D457" s="12">
        <f t="shared" si="6"/>
        <v>2.9339895684919899</v>
      </c>
    </row>
    <row r="458" spans="1:4">
      <c r="A458" s="13">
        <v>40452</v>
      </c>
      <c r="B458" s="26">
        <v>2.1902400000000002</v>
      </c>
      <c r="C458" s="12">
        <v>2.8005</v>
      </c>
      <c r="D458" s="12">
        <f t="shared" si="6"/>
        <v>3.0272696129191319</v>
      </c>
    </row>
    <row r="459" spans="1:4">
      <c r="A459" s="13">
        <v>40483</v>
      </c>
      <c r="B459" s="26">
        <v>2.1954400000000001</v>
      </c>
      <c r="C459" s="12">
        <v>2.859</v>
      </c>
      <c r="D459" s="12">
        <f t="shared" si="6"/>
        <v>3.0831866259155341</v>
      </c>
    </row>
    <row r="460" spans="1:4">
      <c r="A460" s="13">
        <v>40513</v>
      </c>
      <c r="B460" s="26">
        <v>2.2043699999999999</v>
      </c>
      <c r="C460" s="12">
        <v>2.9929999999999999</v>
      </c>
      <c r="D460" s="12">
        <f t="shared" si="6"/>
        <v>3.2146186175642018</v>
      </c>
    </row>
    <row r="461" spans="1:4">
      <c r="A461" s="13">
        <v>40544</v>
      </c>
      <c r="B461" s="26">
        <v>2.21082</v>
      </c>
      <c r="C461" s="12">
        <v>3.0948000000000002</v>
      </c>
      <c r="D461" s="12">
        <f t="shared" si="6"/>
        <v>3.3142589225717156</v>
      </c>
    </row>
    <row r="462" spans="1:4">
      <c r="A462" s="13">
        <v>40575</v>
      </c>
      <c r="B462" s="26">
        <v>2.2181600000000001</v>
      </c>
      <c r="C462" s="12">
        <v>3.2109999999999999</v>
      </c>
      <c r="D462" s="12">
        <f t="shared" si="6"/>
        <v>3.4273200914271285</v>
      </c>
    </row>
    <row r="463" spans="1:4">
      <c r="A463" s="13">
        <v>40603</v>
      </c>
      <c r="B463" s="26">
        <v>2.2295500000000001</v>
      </c>
      <c r="C463" s="12">
        <v>3.5612499999999998</v>
      </c>
      <c r="D463" s="12">
        <f t="shared" si="6"/>
        <v>3.7817470487318063</v>
      </c>
    </row>
    <row r="464" spans="1:4">
      <c r="A464" s="13">
        <v>40634</v>
      </c>
      <c r="B464" s="26">
        <v>2.2405599999999999</v>
      </c>
      <c r="C464" s="12">
        <v>3.7995000000000001</v>
      </c>
      <c r="D464" s="12">
        <f t="shared" si="6"/>
        <v>4.014921895865319</v>
      </c>
    </row>
    <row r="465" spans="1:4">
      <c r="A465" s="13">
        <v>40664</v>
      </c>
      <c r="B465" s="26">
        <v>2.24918</v>
      </c>
      <c r="C465" s="12">
        <v>3.9062000000000001</v>
      </c>
      <c r="D465" s="12">
        <f t="shared" si="6"/>
        <v>4.1118521784828248</v>
      </c>
    </row>
    <row r="466" spans="1:4">
      <c r="A466" s="13">
        <v>40695</v>
      </c>
      <c r="B466" s="26">
        <v>2.2498999999999998</v>
      </c>
      <c r="C466" s="12">
        <v>3.68</v>
      </c>
      <c r="D466" s="12">
        <f t="shared" si="6"/>
        <v>3.8725036312725014</v>
      </c>
    </row>
    <row r="467" spans="1:4">
      <c r="A467" s="13">
        <v>40725</v>
      </c>
      <c r="B467" s="26">
        <v>2.2555299999999998</v>
      </c>
      <c r="C467" s="12">
        <v>3.6502500000000002</v>
      </c>
      <c r="D467" s="12">
        <f t="shared" si="6"/>
        <v>3.8316094215106875</v>
      </c>
    </row>
    <row r="468" spans="1:4">
      <c r="A468" s="13">
        <v>40756</v>
      </c>
      <c r="B468" s="26">
        <v>2.2614899999999998</v>
      </c>
      <c r="C468" s="12">
        <v>3.6394000000000002</v>
      </c>
      <c r="D468" s="12">
        <f t="shared" si="6"/>
        <v>3.810152423225396</v>
      </c>
    </row>
    <row r="469" spans="1:4">
      <c r="A469" s="13">
        <v>40787</v>
      </c>
      <c r="B469" s="26">
        <v>2.26674</v>
      </c>
      <c r="C469" s="12">
        <v>3.6112500000000001</v>
      </c>
      <c r="D469" s="12">
        <f t="shared" si="6"/>
        <v>3.771925246168506</v>
      </c>
    </row>
    <row r="470" spans="1:4">
      <c r="A470" s="13">
        <v>40817</v>
      </c>
      <c r="B470" s="26">
        <v>2.2676099999999999</v>
      </c>
      <c r="C470" s="12">
        <v>3.448</v>
      </c>
      <c r="D470" s="12">
        <f t="shared" si="6"/>
        <v>3.6000300369111091</v>
      </c>
    </row>
    <row r="471" spans="1:4">
      <c r="A471" s="13">
        <v>40848</v>
      </c>
      <c r="B471" s="26">
        <v>2.27136</v>
      </c>
      <c r="C471" s="12">
        <v>3.38375</v>
      </c>
      <c r="D471" s="12">
        <f t="shared" si="6"/>
        <v>3.5271142388260777</v>
      </c>
    </row>
    <row r="472" spans="1:4">
      <c r="A472" s="13">
        <v>40878</v>
      </c>
      <c r="B472" s="26">
        <v>2.2709299999999999</v>
      </c>
      <c r="C472" s="12">
        <v>3.2657500000000002</v>
      </c>
      <c r="D472" s="12">
        <f t="shared" si="6"/>
        <v>3.4047593300982419</v>
      </c>
    </row>
    <row r="473" spans="1:4">
      <c r="A473" s="13">
        <v>40909</v>
      </c>
      <c r="B473" s="26">
        <v>2.2766600000000001</v>
      </c>
      <c r="C473" s="12">
        <v>3.38</v>
      </c>
      <c r="D473" s="12">
        <f t="shared" si="6"/>
        <v>3.5150034348563244</v>
      </c>
    </row>
    <row r="474" spans="1:4">
      <c r="A474" s="13">
        <v>40940</v>
      </c>
      <c r="B474" s="26">
        <v>2.28138</v>
      </c>
      <c r="C474" s="12">
        <v>3.57925</v>
      </c>
      <c r="D474" s="12">
        <f t="shared" si="6"/>
        <v>3.7145108769692028</v>
      </c>
    </row>
    <row r="475" spans="1:4">
      <c r="A475" s="13">
        <v>40969</v>
      </c>
      <c r="B475" s="26">
        <v>2.2873199999999998</v>
      </c>
      <c r="C475" s="12">
        <v>3.85175</v>
      </c>
      <c r="D475" s="12">
        <f t="shared" si="6"/>
        <v>3.9869280159750278</v>
      </c>
    </row>
    <row r="476" spans="1:4">
      <c r="A476" s="13">
        <v>41000</v>
      </c>
      <c r="B476" s="26">
        <v>2.2918400000000001</v>
      </c>
      <c r="C476" s="12">
        <v>3.9003999999999999</v>
      </c>
      <c r="D476" s="12">
        <f t="shared" si="6"/>
        <v>4.0293230057944704</v>
      </c>
    </row>
    <row r="477" spans="1:4">
      <c r="A477" s="13">
        <v>41030</v>
      </c>
      <c r="B477" s="26">
        <v>2.28884</v>
      </c>
      <c r="C477" s="12">
        <v>3.7322500000000001</v>
      </c>
      <c r="D477" s="12">
        <f t="shared" si="6"/>
        <v>3.8606685947903738</v>
      </c>
    </row>
    <row r="478" spans="1:4">
      <c r="A478" s="13">
        <v>41061</v>
      </c>
      <c r="B478" s="26">
        <v>2.2882500000000001</v>
      </c>
      <c r="C478" s="12">
        <v>3.5387499999999998</v>
      </c>
      <c r="D478" s="12">
        <f t="shared" si="6"/>
        <v>3.6614545034414938</v>
      </c>
    </row>
    <row r="479" spans="1:4">
      <c r="A479" s="13">
        <v>41091</v>
      </c>
      <c r="B479" s="26">
        <v>2.2877900000000002</v>
      </c>
      <c r="C479" s="12">
        <v>3.4392</v>
      </c>
      <c r="D479" s="12">
        <f t="shared" si="6"/>
        <v>3.5591681425305639</v>
      </c>
    </row>
    <row r="480" spans="1:4">
      <c r="A480" s="13">
        <v>41122</v>
      </c>
      <c r="B480" s="26">
        <v>2.2995199999999998</v>
      </c>
      <c r="C480" s="12">
        <v>3.7214999999999998</v>
      </c>
      <c r="D480" s="12">
        <f t="shared" si="6"/>
        <v>3.8316696836731148</v>
      </c>
    </row>
    <row r="481" spans="1:4">
      <c r="A481" s="13">
        <v>41153</v>
      </c>
      <c r="B481" s="26">
        <v>2.3108599999999999</v>
      </c>
      <c r="C481" s="12">
        <v>3.8485</v>
      </c>
      <c r="D481" s="12">
        <f t="shared" si="6"/>
        <v>3.9429846503033508</v>
      </c>
    </row>
    <row r="482" spans="1:4">
      <c r="A482" s="13">
        <v>41183</v>
      </c>
      <c r="B482" s="26">
        <v>2.3165200000000001</v>
      </c>
      <c r="C482" s="12">
        <v>3.7456</v>
      </c>
      <c r="D482" s="12">
        <f t="shared" si="6"/>
        <v>3.8281819653618356</v>
      </c>
    </row>
    <row r="483" spans="1:4">
      <c r="A483" s="13">
        <v>41214</v>
      </c>
      <c r="B483" s="26">
        <v>2.3119000000000001</v>
      </c>
      <c r="C483" s="12">
        <v>3.4517500000000001</v>
      </c>
      <c r="D483" s="12">
        <f t="shared" si="6"/>
        <v>3.534903148708854</v>
      </c>
    </row>
    <row r="484" spans="1:4">
      <c r="A484" s="19">
        <v>41244</v>
      </c>
      <c r="B484" s="26">
        <v>2.3109899999999999</v>
      </c>
      <c r="C484" s="12">
        <v>3.3104</v>
      </c>
      <c r="D484" s="12">
        <f t="shared" si="6"/>
        <v>3.3914829478275546</v>
      </c>
    </row>
    <row r="485" spans="1:4">
      <c r="A485" s="13">
        <v>41275</v>
      </c>
      <c r="B485" s="26">
        <v>2.3132100000000002</v>
      </c>
      <c r="C485" s="12">
        <v>3.3184999999999998</v>
      </c>
      <c r="D485" s="12">
        <f t="shared" si="6"/>
        <v>3.3965185560325257</v>
      </c>
    </row>
    <row r="486" spans="1:4">
      <c r="A486" s="13">
        <v>41306</v>
      </c>
      <c r="B486" s="26">
        <v>2.32599</v>
      </c>
      <c r="C486" s="12">
        <v>3.67</v>
      </c>
      <c r="D486" s="12">
        <f t="shared" si="6"/>
        <v>3.7356437387950936</v>
      </c>
    </row>
    <row r="487" spans="1:4">
      <c r="A487" s="13">
        <v>41334</v>
      </c>
      <c r="B487" s="26">
        <v>2.3207499999999999</v>
      </c>
      <c r="C487" s="12">
        <v>3.7112500000000002</v>
      </c>
      <c r="D487" s="12">
        <f t="shared" si="6"/>
        <v>3.7861610395346332</v>
      </c>
    </row>
    <row r="488" spans="1:4">
      <c r="A488" s="13">
        <v>41365</v>
      </c>
      <c r="B488" s="26">
        <v>2.3170700000000002</v>
      </c>
      <c r="C488" s="12">
        <v>3.5701999999999998</v>
      </c>
      <c r="D488" s="12">
        <f t="shared" si="6"/>
        <v>3.6480486557592124</v>
      </c>
    </row>
    <row r="489" spans="1:4">
      <c r="A489" s="13">
        <v>41395</v>
      </c>
      <c r="B489" s="26">
        <v>2.32124</v>
      </c>
      <c r="C489" s="12">
        <v>3.6147499999999999</v>
      </c>
      <c r="D489" s="12">
        <f t="shared" ref="D489:D508" si="7">C489*$B$533/B489</f>
        <v>3.6869347467301958</v>
      </c>
    </row>
    <row r="490" spans="1:4">
      <c r="A490" s="13">
        <v>41426</v>
      </c>
      <c r="B490" s="26">
        <v>2.3285999999999998</v>
      </c>
      <c r="C490" s="12">
        <v>3.6259999999999999</v>
      </c>
      <c r="D490" s="12">
        <f t="shared" si="7"/>
        <v>3.6867198505539811</v>
      </c>
    </row>
    <row r="491" spans="1:4">
      <c r="A491" s="13">
        <v>41456</v>
      </c>
      <c r="B491" s="26">
        <v>2.3325200000000001</v>
      </c>
      <c r="C491" s="12">
        <v>3.5910000000000002</v>
      </c>
      <c r="D491" s="12">
        <f t="shared" si="7"/>
        <v>3.6449977080582374</v>
      </c>
    </row>
    <row r="492" spans="1:4">
      <c r="A492" s="13">
        <v>41487</v>
      </c>
      <c r="B492" s="26">
        <v>2.33433</v>
      </c>
      <c r="C492" s="12">
        <v>3.57375</v>
      </c>
      <c r="D492" s="12">
        <f t="shared" si="7"/>
        <v>3.6246756274819756</v>
      </c>
    </row>
    <row r="493" spans="1:4">
      <c r="A493" s="13">
        <v>41518</v>
      </c>
      <c r="B493" s="26">
        <v>2.3374299999999999</v>
      </c>
      <c r="C493" s="12">
        <v>3.5324</v>
      </c>
      <c r="D493" s="12">
        <f t="shared" si="7"/>
        <v>3.5779848147752022</v>
      </c>
    </row>
    <row r="494" spans="1:4">
      <c r="A494" s="13">
        <v>41548</v>
      </c>
      <c r="B494" s="26">
        <v>2.3378199999999998</v>
      </c>
      <c r="C494" s="12">
        <v>3.34375</v>
      </c>
      <c r="D494" s="12">
        <f t="shared" si="7"/>
        <v>3.386335319870649</v>
      </c>
    </row>
    <row r="495" spans="1:4">
      <c r="A495" s="13">
        <v>41579</v>
      </c>
      <c r="B495" s="26">
        <v>2.3403299999999998</v>
      </c>
      <c r="C495" s="12">
        <v>3.24275</v>
      </c>
      <c r="D495" s="12">
        <f t="shared" si="7"/>
        <v>3.2805268673648591</v>
      </c>
    </row>
    <row r="496" spans="1:4">
      <c r="A496" s="19">
        <v>41609</v>
      </c>
      <c r="B496" s="26">
        <v>2.3459400000000001</v>
      </c>
      <c r="C496" s="12">
        <v>3.2764000000000002</v>
      </c>
      <c r="D496" s="12">
        <f t="shared" si="7"/>
        <v>3.3066425320340671</v>
      </c>
    </row>
    <row r="497" spans="1:5">
      <c r="A497" s="13">
        <v>41640</v>
      </c>
      <c r="B497" s="26">
        <v>2.3493300000000001</v>
      </c>
      <c r="C497" s="12">
        <v>3.3125</v>
      </c>
      <c r="D497" s="12">
        <f t="shared" si="7"/>
        <v>3.3382518100905365</v>
      </c>
    </row>
    <row r="498" spans="1:5">
      <c r="A498" s="13">
        <v>41671</v>
      </c>
      <c r="B498" s="26">
        <v>2.3516900000000001</v>
      </c>
      <c r="C498" s="12">
        <v>3.3562500000000002</v>
      </c>
      <c r="D498" s="12">
        <f t="shared" si="7"/>
        <v>3.3789476344671283</v>
      </c>
    </row>
    <row r="499" spans="1:5">
      <c r="A499" s="13">
        <v>41699</v>
      </c>
      <c r="B499" s="26">
        <v>2.3563999999999998</v>
      </c>
      <c r="C499" s="12">
        <v>3.5331999999999999</v>
      </c>
      <c r="D499" s="12">
        <f t="shared" si="7"/>
        <v>3.5499843493464609</v>
      </c>
    </row>
    <row r="500" spans="1:5">
      <c r="A500" s="13">
        <v>41730</v>
      </c>
      <c r="B500" s="26">
        <v>2.3625400000000001</v>
      </c>
      <c r="C500" s="12">
        <v>3.6607500000000002</v>
      </c>
      <c r="D500" s="12">
        <f t="shared" si="7"/>
        <v>3.6685811607422516</v>
      </c>
    </row>
    <row r="501" spans="1:5">
      <c r="A501" s="13">
        <v>41760</v>
      </c>
      <c r="B501" s="26">
        <v>2.3708300000000002</v>
      </c>
      <c r="C501" s="12">
        <v>3.6727500000000002</v>
      </c>
      <c r="D501" s="12">
        <f t="shared" si="7"/>
        <v>3.667736979665349</v>
      </c>
    </row>
    <row r="502" spans="1:5">
      <c r="A502" s="13">
        <v>41791</v>
      </c>
      <c r="B502" s="26">
        <v>2.3769300000000002</v>
      </c>
      <c r="C502" s="12">
        <v>3.6916000000000002</v>
      </c>
      <c r="D502" s="12">
        <f t="shared" si="7"/>
        <v>3.6771002976107834</v>
      </c>
    </row>
    <row r="503" spans="1:5">
      <c r="A503" s="13">
        <v>41821</v>
      </c>
      <c r="B503" s="26">
        <v>2.3790900000000001</v>
      </c>
      <c r="C503" s="12">
        <v>3.6112500000000001</v>
      </c>
      <c r="D503" s="12">
        <f t="shared" si="7"/>
        <v>3.5938000800726324</v>
      </c>
    </row>
    <row r="504" spans="1:5">
      <c r="A504" s="13">
        <v>41852</v>
      </c>
      <c r="B504" s="26">
        <v>2.3742800000000002</v>
      </c>
      <c r="C504" s="12">
        <v>3.4864999999999999</v>
      </c>
      <c r="D504" s="12">
        <f t="shared" si="7"/>
        <v>3.4766819755883884</v>
      </c>
    </row>
    <row r="505" spans="1:5">
      <c r="A505" s="13">
        <v>41883</v>
      </c>
      <c r="B505" s="26">
        <v>2.3763299999999998</v>
      </c>
      <c r="C505" s="12">
        <v>3.4062000000000001</v>
      </c>
      <c r="D505" s="12">
        <f t="shared" si="7"/>
        <v>3.3936779331153506</v>
      </c>
    </row>
    <row r="506" spans="1:5">
      <c r="A506" s="13">
        <v>41913</v>
      </c>
      <c r="B506" s="26">
        <v>2.37642</v>
      </c>
      <c r="C506" s="12">
        <v>3.1705000000000001</v>
      </c>
      <c r="D506" s="12">
        <f t="shared" si="7"/>
        <v>3.1587247948594945</v>
      </c>
    </row>
    <row r="507" spans="1:5">
      <c r="A507" s="13">
        <v>41944</v>
      </c>
      <c r="B507" s="26">
        <v>2.37032</v>
      </c>
      <c r="C507" s="12">
        <v>2.9122499999999998</v>
      </c>
      <c r="D507" s="12">
        <f t="shared" si="7"/>
        <v>2.9089007503206319</v>
      </c>
      <c r="E507" s="10" t="s">
        <v>182</v>
      </c>
    </row>
    <row r="508" spans="1:5">
      <c r="A508" s="19">
        <v>41974</v>
      </c>
      <c r="B508" s="26">
        <v>2.3717783457000001</v>
      </c>
      <c r="C508" s="12">
        <v>2.5426000000000002</v>
      </c>
      <c r="D508" s="12">
        <f t="shared" si="7"/>
        <v>2.5381142868235944</v>
      </c>
      <c r="E508" s="10" t="s">
        <v>183</v>
      </c>
    </row>
    <row r="509" spans="1:5">
      <c r="A509" s="13">
        <v>42005</v>
      </c>
      <c r="B509" s="26">
        <v>2.367594</v>
      </c>
      <c r="C509" s="12">
        <v>2.1507749999999999</v>
      </c>
      <c r="D509" s="12">
        <f t="shared" ref="D509:D520" si="8">C509*$B$533/B509</f>
        <v>2.1507749999999999</v>
      </c>
      <c r="E509">
        <f t="shared" ref="E509:E532" si="9">IF(A510&gt;=$C$1,1,0)</f>
        <v>1</v>
      </c>
    </row>
    <row r="510" spans="1:5">
      <c r="A510" s="13">
        <v>42036</v>
      </c>
      <c r="B510" s="26">
        <v>2.3669959999999999</v>
      </c>
      <c r="C510" s="12">
        <v>2.1295899999999999</v>
      </c>
      <c r="D510" s="12">
        <f t="shared" si="8"/>
        <v>2.130128021534468</v>
      </c>
      <c r="E510">
        <f t="shared" si="9"/>
        <v>1</v>
      </c>
    </row>
    <row r="511" spans="1:5">
      <c r="A511" s="13">
        <v>42064</v>
      </c>
      <c r="B511" s="26">
        <v>2.367766</v>
      </c>
      <c r="C511" s="12">
        <v>2.188212</v>
      </c>
      <c r="D511" s="12">
        <f t="shared" si="8"/>
        <v>2.1880530432179532</v>
      </c>
      <c r="E511">
        <f t="shared" si="9"/>
        <v>1</v>
      </c>
    </row>
    <row r="512" spans="1:5">
      <c r="A512" s="13">
        <v>42095</v>
      </c>
      <c r="B512" s="26">
        <v>2.3707530000000001</v>
      </c>
      <c r="C512" s="12">
        <v>2.272961</v>
      </c>
      <c r="D512" s="12">
        <f t="shared" si="8"/>
        <v>2.2699323066696531</v>
      </c>
      <c r="E512">
        <f t="shared" si="9"/>
        <v>1</v>
      </c>
    </row>
    <row r="513" spans="1:5">
      <c r="A513" s="13">
        <v>42125</v>
      </c>
      <c r="B513" s="26">
        <v>2.373621</v>
      </c>
      <c r="C513" s="12">
        <v>2.3699159999999999</v>
      </c>
      <c r="D513" s="12">
        <f t="shared" si="8"/>
        <v>2.3638984075823393</v>
      </c>
      <c r="E513">
        <f t="shared" si="9"/>
        <v>1</v>
      </c>
    </row>
    <row r="514" spans="1:5">
      <c r="A514" s="13">
        <v>42156</v>
      </c>
      <c r="B514" s="26">
        <v>2.3772199999999999</v>
      </c>
      <c r="C514" s="12">
        <v>2.3841549999999998</v>
      </c>
      <c r="D514" s="12">
        <f t="shared" si="8"/>
        <v>2.3745009183289727</v>
      </c>
      <c r="E514">
        <f t="shared" si="9"/>
        <v>1</v>
      </c>
    </row>
    <row r="515" spans="1:5">
      <c r="A515" s="13">
        <v>42186</v>
      </c>
      <c r="B515" s="26">
        <v>2.3821080000000001</v>
      </c>
      <c r="C515" s="12">
        <v>2.3870909999999999</v>
      </c>
      <c r="D515" s="12">
        <f t="shared" si="8"/>
        <v>2.3725466389659915</v>
      </c>
      <c r="E515">
        <f t="shared" si="9"/>
        <v>1</v>
      </c>
    </row>
    <row r="516" spans="1:5">
      <c r="A516" s="13">
        <v>42217</v>
      </c>
      <c r="B516" s="26">
        <v>2.386749</v>
      </c>
      <c r="C516" s="12">
        <v>2.4073959999999999</v>
      </c>
      <c r="D516" s="12">
        <f t="shared" si="8"/>
        <v>2.3880752962393612</v>
      </c>
      <c r="E516">
        <f t="shared" si="9"/>
        <v>1</v>
      </c>
    </row>
    <row r="517" spans="1:5">
      <c r="A517" s="13">
        <v>42248</v>
      </c>
      <c r="B517" s="26">
        <v>2.391702</v>
      </c>
      <c r="C517" s="12">
        <v>2.442987</v>
      </c>
      <c r="D517" s="12">
        <f t="shared" si="8"/>
        <v>2.418362054837099</v>
      </c>
      <c r="E517">
        <f t="shared" si="9"/>
        <v>1</v>
      </c>
    </row>
    <row r="518" spans="1:5">
      <c r="A518" s="13">
        <v>42278</v>
      </c>
      <c r="B518" s="26">
        <v>2.3971930000000001</v>
      </c>
      <c r="C518" s="12">
        <v>2.4166470000000002</v>
      </c>
      <c r="D518" s="12">
        <f t="shared" si="8"/>
        <v>2.3868077944988162</v>
      </c>
      <c r="E518">
        <f t="shared" si="9"/>
        <v>1</v>
      </c>
    </row>
    <row r="519" spans="1:5">
      <c r="A519" s="13">
        <v>42309</v>
      </c>
      <c r="B519" s="26">
        <v>2.4026010000000002</v>
      </c>
      <c r="C519" s="12">
        <v>2.4008340000000001</v>
      </c>
      <c r="D519" s="12">
        <f t="shared" si="8"/>
        <v>2.3658527460015208</v>
      </c>
      <c r="E519">
        <f t="shared" si="9"/>
        <v>1</v>
      </c>
    </row>
    <row r="520" spans="1:5">
      <c r="A520" s="19">
        <v>42339</v>
      </c>
      <c r="B520" s="26">
        <v>2.408153</v>
      </c>
      <c r="C520" s="12">
        <v>2.3921299999999999</v>
      </c>
      <c r="D520" s="12">
        <f t="shared" si="8"/>
        <v>2.3518408652689424</v>
      </c>
      <c r="E520">
        <f t="shared" si="9"/>
        <v>1</v>
      </c>
    </row>
    <row r="521" spans="1:5">
      <c r="A521" s="13">
        <v>42370</v>
      </c>
      <c r="B521" s="26">
        <v>2.4145699999999999</v>
      </c>
      <c r="C521" s="12">
        <v>2.41323</v>
      </c>
      <c r="D521" s="12">
        <f t="shared" ref="D521:D532" si="10">C521*$B$533/B521</f>
        <v>2.3662800700000415</v>
      </c>
      <c r="E521">
        <f t="shared" si="9"/>
        <v>1</v>
      </c>
    </row>
    <row r="522" spans="1:5">
      <c r="A522" s="13">
        <v>42401</v>
      </c>
      <c r="B522" s="26">
        <v>2.4198650000000002</v>
      </c>
      <c r="C522" s="12">
        <v>2.5132500000000002</v>
      </c>
      <c r="D522" s="12">
        <f t="shared" si="10"/>
        <v>2.4589618100596522</v>
      </c>
      <c r="E522">
        <f t="shared" si="9"/>
        <v>1</v>
      </c>
    </row>
    <row r="523" spans="1:5">
      <c r="A523" s="13">
        <v>42430</v>
      </c>
      <c r="B523" s="26">
        <v>2.42476</v>
      </c>
      <c r="C523" s="12">
        <v>2.6952929999999999</v>
      </c>
      <c r="D523" s="12">
        <f t="shared" si="10"/>
        <v>2.6317489298083108</v>
      </c>
      <c r="E523">
        <f t="shared" si="9"/>
        <v>1</v>
      </c>
    </row>
    <row r="524" spans="1:5">
      <c r="A524" s="13">
        <v>42461</v>
      </c>
      <c r="B524" s="26">
        <v>2.4291</v>
      </c>
      <c r="C524" s="12">
        <v>2.8032650000000001</v>
      </c>
      <c r="D524" s="12">
        <f t="shared" si="10"/>
        <v>2.7322849592071137</v>
      </c>
      <c r="E524">
        <f t="shared" si="9"/>
        <v>1</v>
      </c>
    </row>
    <row r="525" spans="1:5">
      <c r="A525" s="13">
        <v>42491</v>
      </c>
      <c r="B525" s="26">
        <v>2.4333130000000001</v>
      </c>
      <c r="C525" s="12">
        <v>2.883114</v>
      </c>
      <c r="D525" s="12">
        <f t="shared" si="10"/>
        <v>2.8052467593425097</v>
      </c>
      <c r="E525">
        <f t="shared" si="9"/>
        <v>1</v>
      </c>
    </row>
    <row r="526" spans="1:5">
      <c r="A526" s="13">
        <v>42522</v>
      </c>
      <c r="B526" s="26">
        <v>2.437243</v>
      </c>
      <c r="C526" s="12">
        <v>2.9026239999999999</v>
      </c>
      <c r="D526" s="12">
        <f t="shared" si="10"/>
        <v>2.8196758249612368</v>
      </c>
      <c r="E526">
        <f t="shared" si="9"/>
        <v>1</v>
      </c>
    </row>
    <row r="527" spans="1:5">
      <c r="A527" s="13">
        <v>42552</v>
      </c>
      <c r="B527" s="26">
        <v>2.4404270000000001</v>
      </c>
      <c r="C527" s="12">
        <v>2.8810410000000002</v>
      </c>
      <c r="D527" s="12">
        <f t="shared" si="10"/>
        <v>2.7950581539025752</v>
      </c>
      <c r="E527">
        <f t="shared" si="9"/>
        <v>1</v>
      </c>
    </row>
    <row r="528" spans="1:5">
      <c r="A528" s="13">
        <v>42583</v>
      </c>
      <c r="B528" s="26">
        <v>2.4441389999999998</v>
      </c>
      <c r="C528" s="12">
        <v>2.875537</v>
      </c>
      <c r="D528" s="12">
        <f t="shared" si="10"/>
        <v>2.7854815736658187</v>
      </c>
      <c r="E528">
        <f t="shared" si="9"/>
        <v>1</v>
      </c>
    </row>
    <row r="529" spans="1:5">
      <c r="A529" s="13">
        <v>42614</v>
      </c>
      <c r="B529" s="26">
        <v>2.4479160000000002</v>
      </c>
      <c r="C529" s="12">
        <v>2.8145020000000001</v>
      </c>
      <c r="D529" s="12">
        <f t="shared" si="10"/>
        <v>2.7221514333776158</v>
      </c>
      <c r="E529">
        <f t="shared" si="9"/>
        <v>1</v>
      </c>
    </row>
    <row r="530" spans="1:5">
      <c r="A530" s="13">
        <v>42644</v>
      </c>
      <c r="B530" s="26">
        <v>2.452188</v>
      </c>
      <c r="C530" s="12">
        <v>2.6804420000000002</v>
      </c>
      <c r="D530" s="12">
        <f t="shared" si="10"/>
        <v>2.5879738407283619</v>
      </c>
      <c r="E530">
        <f t="shared" si="9"/>
        <v>1</v>
      </c>
    </row>
    <row r="531" spans="1:5">
      <c r="A531" s="13">
        <v>42675</v>
      </c>
      <c r="B531" s="26">
        <v>2.4557709999999999</v>
      </c>
      <c r="C531" s="12">
        <v>2.6075080000000002</v>
      </c>
      <c r="D531" s="12">
        <f t="shared" si="10"/>
        <v>2.513882725934951</v>
      </c>
      <c r="E531">
        <f t="shared" si="9"/>
        <v>1</v>
      </c>
    </row>
    <row r="532" spans="1:5">
      <c r="A532" s="13">
        <v>42705</v>
      </c>
      <c r="B532" s="26">
        <v>2.4590960000000002</v>
      </c>
      <c r="C532" s="12">
        <v>2.5368879999999998</v>
      </c>
      <c r="D532" s="12">
        <f t="shared" si="10"/>
        <v>2.4424913901173433</v>
      </c>
      <c r="E532">
        <f t="shared" si="9"/>
        <v>1</v>
      </c>
    </row>
    <row r="533" spans="1:5">
      <c r="A533" s="15" t="str">
        <f>"Base CPI ("&amp;TEXT('Notes and Sources'!$G$7,"m/yyyy")&amp;")"</f>
        <v>Base CPI (1/2015)</v>
      </c>
      <c r="B533" s="28">
        <v>2.367594</v>
      </c>
      <c r="C533" s="16"/>
      <c r="D533" s="16"/>
      <c r="E533" s="20"/>
    </row>
    <row r="534" spans="1:5">
      <c r="A534" s="41" t="str">
        <f>A1&amp;" "&amp;TEXT(C1,"Mmmm yyyy")</f>
        <v>EIA Short-Term Energy Outlook, January 2015</v>
      </c>
      <c r="B534" s="41"/>
      <c r="C534" s="41"/>
      <c r="D534" s="41"/>
      <c r="E534" s="41"/>
    </row>
    <row r="535" spans="1:5">
      <c r="A535" s="36" t="s">
        <v>184</v>
      </c>
      <c r="B535" s="36"/>
      <c r="C535" s="36"/>
      <c r="D535" s="36"/>
      <c r="E535" s="36"/>
    </row>
    <row r="536" spans="1:5">
      <c r="A536" s="34" t="str">
        <f>"Real Price ("&amp;TEXT($C$1,"mmm yyyy")&amp;" $)"</f>
        <v>Real Price (Jan 2015 $)</v>
      </c>
      <c r="B536" s="34"/>
      <c r="C536" s="34"/>
      <c r="D536" s="34"/>
      <c r="E536" s="34"/>
    </row>
    <row r="537" spans="1:5">
      <c r="A537" s="37" t="s">
        <v>167</v>
      </c>
      <c r="B537" s="37"/>
      <c r="C537" s="37"/>
      <c r="D537" s="37"/>
      <c r="E537" s="37"/>
    </row>
  </sheetData>
  <mergeCells count="6">
    <mergeCell ref="A537:E537"/>
    <mergeCell ref="C39:D39"/>
    <mergeCell ref="A1:B1"/>
    <mergeCell ref="C1:D1"/>
    <mergeCell ref="A534:E534"/>
    <mergeCell ref="A535:E535"/>
  </mergeCells>
  <phoneticPr fontId="3" type="noConversion"/>
  <conditionalFormatting sqref="B461:D470 B473:D482 B485:D494 B497:D506 B509:D532">
    <cfRule type="expression" dxfId="34" priority="1" stopIfTrue="1">
      <formula>$E461=1</formula>
    </cfRule>
  </conditionalFormatting>
  <conditionalFormatting sqref="B483:D484 B471:D472">
    <cfRule type="expression" dxfId="33" priority="2" stopIfTrue="1">
      <formula>#REF!=1</formula>
    </cfRule>
  </conditionalFormatting>
  <conditionalFormatting sqref="B495:D496">
    <cfRule type="expression" dxfId="32" priority="4" stopIfTrue="1">
      <formula>#REF!=1</formula>
    </cfRule>
  </conditionalFormatting>
  <conditionalFormatting sqref="B507:D508">
    <cfRule type="expression" dxfId="31" priority="25" stopIfTrue="1">
      <formula>#REF!=1</formula>
    </cfRule>
  </conditionalFormatting>
  <hyperlinks>
    <hyperlink ref="A3" location="Contents!B4" display="Return to Contents"/>
    <hyperlink ref="A537" location="'Notes and Sources'!A7" display="See Notes and Sources for more information"/>
  </hyperlinks>
  <pageMargins left="0.75" right="0.75" top="1" bottom="1" header="0.5" footer="0.5"/>
  <pageSetup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showGridLines="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2.75"/>
  <cols>
    <col min="1" max="4" width="17.85546875" customWidth="1"/>
  </cols>
  <sheetData>
    <row r="1" spans="1:4" ht="15.75">
      <c r="A1" s="39" t="s">
        <v>168</v>
      </c>
      <c r="B1" s="39"/>
      <c r="C1" s="40">
        <f>'Notes and Sources'!$G$7</f>
        <v>42017</v>
      </c>
      <c r="D1" s="40"/>
    </row>
    <row r="2" spans="1:4" ht="15.75">
      <c r="A2" s="11" t="s">
        <v>178</v>
      </c>
    </row>
    <row r="3" spans="1:4" ht="15.75">
      <c r="A3" s="29" t="s">
        <v>206</v>
      </c>
    </row>
    <row r="39" spans="1:4">
      <c r="B39" s="10" t="s">
        <v>17</v>
      </c>
      <c r="C39" s="38" t="s">
        <v>179</v>
      </c>
      <c r="D39" s="38"/>
    </row>
    <row r="40" spans="1:4">
      <c r="A40" s="1" t="s">
        <v>4</v>
      </c>
      <c r="B40" s="1" t="s">
        <v>18</v>
      </c>
      <c r="C40" s="1" t="s">
        <v>1</v>
      </c>
      <c r="D40" s="1" t="s">
        <v>2</v>
      </c>
    </row>
    <row r="41" spans="1:4">
      <c r="A41" s="14">
        <v>1979</v>
      </c>
      <c r="B41" s="26">
        <v>0.72583333333</v>
      </c>
      <c r="C41" s="12">
        <v>0.78493995663000005</v>
      </c>
      <c r="D41" s="12">
        <f t="shared" ref="D41:D78" si="0">C41*$B$79/B41</f>
        <v>2.5603937520357976</v>
      </c>
    </row>
    <row r="42" spans="1:4">
      <c r="A42" s="14">
        <v>1980</v>
      </c>
      <c r="B42" s="26">
        <v>0.82383333332999997</v>
      </c>
      <c r="C42" s="12">
        <v>1.0441536816000001</v>
      </c>
      <c r="D42" s="12">
        <f t="shared" ref="D42" si="1">C42*$B$79/B42</f>
        <v>3.0007671353154843</v>
      </c>
    </row>
    <row r="43" spans="1:4">
      <c r="A43" s="14">
        <v>1981</v>
      </c>
      <c r="B43" s="26">
        <v>0.90933333332999999</v>
      </c>
      <c r="C43" s="12">
        <v>1.1859362589</v>
      </c>
      <c r="D43" s="12">
        <f t="shared" si="0"/>
        <v>3.087773721735021</v>
      </c>
    </row>
    <row r="44" spans="1:4">
      <c r="A44" s="14">
        <v>1982</v>
      </c>
      <c r="B44" s="26">
        <v>0.96533333333000004</v>
      </c>
      <c r="C44" s="12">
        <v>1.1520448456000001</v>
      </c>
      <c r="D44" s="12">
        <f t="shared" si="0"/>
        <v>2.8255260333386443</v>
      </c>
    </row>
    <row r="45" spans="1:4">
      <c r="A45" s="14">
        <v>1983</v>
      </c>
      <c r="B45" s="26">
        <v>0.99583333333000001</v>
      </c>
      <c r="C45" s="12">
        <v>1.1351600254000001</v>
      </c>
      <c r="D45" s="12">
        <f t="shared" si="0"/>
        <v>2.6988432453749462</v>
      </c>
    </row>
    <row r="46" spans="1:4">
      <c r="A46" s="14">
        <v>1984</v>
      </c>
      <c r="B46" s="26">
        <v>1.0393333333000001</v>
      </c>
      <c r="C46" s="12">
        <v>1.1626195917</v>
      </c>
      <c r="D46" s="12">
        <f t="shared" si="0"/>
        <v>2.648439226760408</v>
      </c>
    </row>
    <row r="47" spans="1:4">
      <c r="A47" s="14">
        <v>1985</v>
      </c>
      <c r="B47" s="26">
        <v>1.0760000000000001</v>
      </c>
      <c r="C47" s="12">
        <v>1.1678574912999999</v>
      </c>
      <c r="D47" s="12">
        <f t="shared" si="0"/>
        <v>2.5697141164097879</v>
      </c>
    </row>
    <row r="48" spans="1:4">
      <c r="A48" s="14">
        <v>1986</v>
      </c>
      <c r="B48" s="26">
        <v>1.0969166667000001</v>
      </c>
      <c r="C48" s="12">
        <v>0.89300019267999997</v>
      </c>
      <c r="D48" s="12">
        <f t="shared" si="0"/>
        <v>1.9274589969980367</v>
      </c>
    </row>
    <row r="49" spans="1:4">
      <c r="A49" s="14">
        <v>1987</v>
      </c>
      <c r="B49" s="26">
        <v>1.1361666667000001</v>
      </c>
      <c r="C49" s="12">
        <v>0.93622956454999995</v>
      </c>
      <c r="D49" s="12">
        <f t="shared" si="0"/>
        <v>1.950956285391956</v>
      </c>
    </row>
    <row r="50" spans="1:4">
      <c r="A50" s="14">
        <v>1988</v>
      </c>
      <c r="B50" s="26">
        <v>1.18275</v>
      </c>
      <c r="C50" s="12">
        <v>0.91659800928000001</v>
      </c>
      <c r="D50" s="12">
        <f t="shared" si="0"/>
        <v>1.8348188097089599</v>
      </c>
    </row>
    <row r="51" spans="1:4">
      <c r="A51" s="14">
        <v>1989</v>
      </c>
      <c r="B51" s="26">
        <v>1.2394166666999999</v>
      </c>
      <c r="C51" s="12">
        <v>0.99591997736000004</v>
      </c>
      <c r="D51" s="12">
        <f t="shared" si="0"/>
        <v>1.9024547807282379</v>
      </c>
    </row>
    <row r="52" spans="1:4">
      <c r="A52" s="14">
        <v>1990</v>
      </c>
      <c r="B52" s="26">
        <v>1.3065833333000001</v>
      </c>
      <c r="C52" s="12">
        <v>1.1671051739</v>
      </c>
      <c r="D52" s="12">
        <f t="shared" si="0"/>
        <v>2.1148526363914217</v>
      </c>
    </row>
    <row r="53" spans="1:4">
      <c r="A53" s="14">
        <v>1991</v>
      </c>
      <c r="B53" s="26">
        <v>1.3616666666999999</v>
      </c>
      <c r="C53" s="12">
        <v>1.1296590989999999</v>
      </c>
      <c r="D53" s="12">
        <f t="shared" si="0"/>
        <v>1.9641915090127291</v>
      </c>
    </row>
    <row r="54" spans="1:4">
      <c r="A54" s="14">
        <v>1992</v>
      </c>
      <c r="B54" s="26">
        <v>1.4030833332999999</v>
      </c>
      <c r="C54" s="12">
        <v>1.1065610051999999</v>
      </c>
      <c r="D54" s="12">
        <f t="shared" si="0"/>
        <v>1.8672356333843774</v>
      </c>
    </row>
    <row r="55" spans="1:4">
      <c r="A55" s="14">
        <v>1993</v>
      </c>
      <c r="B55" s="26">
        <v>1.44475</v>
      </c>
      <c r="C55" s="12">
        <v>1.1128309728000001</v>
      </c>
      <c r="D55" s="12">
        <f t="shared" si="0"/>
        <v>1.8236594111198778</v>
      </c>
    </row>
    <row r="56" spans="1:4">
      <c r="A56" s="14">
        <v>1994</v>
      </c>
      <c r="B56" s="26">
        <v>1.4822500000000001</v>
      </c>
      <c r="C56" s="12">
        <v>1.1117698381000001</v>
      </c>
      <c r="D56" s="12">
        <f t="shared" si="0"/>
        <v>1.7758270184290985</v>
      </c>
    </row>
    <row r="57" spans="1:4">
      <c r="A57" s="14">
        <v>1995</v>
      </c>
      <c r="B57" s="26">
        <v>1.5238333333</v>
      </c>
      <c r="C57" s="12">
        <v>1.1095009425</v>
      </c>
      <c r="D57" s="12">
        <f t="shared" si="0"/>
        <v>1.7238419169953887</v>
      </c>
    </row>
    <row r="58" spans="1:4">
      <c r="A58" s="14">
        <v>1996</v>
      </c>
      <c r="B58" s="26">
        <v>1.5685833333000001</v>
      </c>
      <c r="C58" s="12">
        <v>1.2359828091</v>
      </c>
      <c r="D58" s="12">
        <f t="shared" si="0"/>
        <v>1.8655722146249745</v>
      </c>
    </row>
    <row r="59" spans="1:4">
      <c r="A59" s="14">
        <v>1997</v>
      </c>
      <c r="B59" s="26">
        <v>1.6052500000000001</v>
      </c>
      <c r="C59" s="12">
        <v>1.1939463228</v>
      </c>
      <c r="D59" s="12">
        <f t="shared" si="0"/>
        <v>1.7609594456834408</v>
      </c>
    </row>
    <row r="60" spans="1:4">
      <c r="A60" s="14">
        <v>1998</v>
      </c>
      <c r="B60" s="26">
        <v>1.6300833333</v>
      </c>
      <c r="C60" s="12">
        <v>1.0444931364000001</v>
      </c>
      <c r="D60" s="12">
        <f t="shared" si="0"/>
        <v>1.5170608963748626</v>
      </c>
    </row>
    <row r="61" spans="1:4">
      <c r="A61" s="14">
        <v>1999</v>
      </c>
      <c r="B61" s="26">
        <v>1.6658333332999999</v>
      </c>
      <c r="C61" s="12">
        <v>1.1245124877999999</v>
      </c>
      <c r="D61" s="12">
        <f t="shared" si="0"/>
        <v>1.5982325277200364</v>
      </c>
    </row>
    <row r="62" spans="1:4">
      <c r="A62" s="14">
        <v>2000</v>
      </c>
      <c r="B62" s="26">
        <v>1.7219166667000001</v>
      </c>
      <c r="C62" s="12">
        <v>1.4953089741000001</v>
      </c>
      <c r="D62" s="12">
        <f t="shared" si="0"/>
        <v>2.0560138731975695</v>
      </c>
    </row>
    <row r="63" spans="1:4">
      <c r="A63" s="14">
        <v>2001</v>
      </c>
      <c r="B63" s="26">
        <v>1.7704166667000001</v>
      </c>
      <c r="C63" s="12">
        <v>1.405056812</v>
      </c>
      <c r="D63" s="12">
        <f t="shared" si="0"/>
        <v>1.8789950074018515</v>
      </c>
    </row>
    <row r="64" spans="1:4">
      <c r="A64" s="14">
        <v>2002</v>
      </c>
      <c r="B64" s="26">
        <v>1.7986666667</v>
      </c>
      <c r="C64" s="12">
        <v>1.3175738126000001</v>
      </c>
      <c r="D64" s="12">
        <f t="shared" si="0"/>
        <v>1.7343290510810268</v>
      </c>
    </row>
    <row r="65" spans="1:5">
      <c r="A65" s="14">
        <v>2003</v>
      </c>
      <c r="B65" s="26">
        <v>1.84</v>
      </c>
      <c r="C65" s="12">
        <v>1.5062049219</v>
      </c>
      <c r="D65" s="12">
        <f t="shared" si="0"/>
        <v>1.9380878999244069</v>
      </c>
    </row>
    <row r="66" spans="1:5">
      <c r="A66" s="14">
        <v>2004</v>
      </c>
      <c r="B66" s="26">
        <v>1.8890833332999999</v>
      </c>
      <c r="C66" s="12">
        <v>1.8107249843</v>
      </c>
      <c r="D66" s="12">
        <f t="shared" si="0"/>
        <v>2.2693872381954669</v>
      </c>
    </row>
    <row r="67" spans="1:5">
      <c r="A67" s="14">
        <v>2005</v>
      </c>
      <c r="B67" s="26">
        <v>1.9526666667000001</v>
      </c>
      <c r="C67" s="12">
        <v>2.4036780125999999</v>
      </c>
      <c r="D67" s="12">
        <f t="shared" si="0"/>
        <v>2.9144419462955971</v>
      </c>
    </row>
    <row r="68" spans="1:5">
      <c r="A68" s="14">
        <v>2006</v>
      </c>
      <c r="B68" s="26">
        <v>2.0155833332999999</v>
      </c>
      <c r="C68" s="12">
        <v>2.7084166171000001</v>
      </c>
      <c r="D68" s="12">
        <f t="shared" si="0"/>
        <v>3.1814268485974972</v>
      </c>
    </row>
    <row r="69" spans="1:5">
      <c r="A69" s="14">
        <v>2007</v>
      </c>
      <c r="B69" s="26">
        <v>2.0734416667</v>
      </c>
      <c r="C69" s="12">
        <v>2.8840432308000001</v>
      </c>
      <c r="D69" s="12">
        <f t="shared" si="0"/>
        <v>3.2931929355168363</v>
      </c>
    </row>
    <row r="70" spans="1:5">
      <c r="A70" s="14">
        <v>2008</v>
      </c>
      <c r="B70" s="26">
        <v>2.1525425</v>
      </c>
      <c r="C70" s="12">
        <v>3.8272414573</v>
      </c>
      <c r="D70" s="12">
        <f t="shared" si="0"/>
        <v>4.2096051115621345</v>
      </c>
    </row>
    <row r="71" spans="1:5">
      <c r="A71" s="14">
        <v>2009</v>
      </c>
      <c r="B71" s="26">
        <v>2.1456466666999998</v>
      </c>
      <c r="C71" s="12">
        <v>2.4686337956000002</v>
      </c>
      <c r="D71" s="12">
        <f t="shared" si="0"/>
        <v>2.7239911647004575</v>
      </c>
    </row>
    <row r="72" spans="1:5">
      <c r="A72" s="14">
        <v>2010</v>
      </c>
      <c r="B72" s="26">
        <v>2.1807975000000002</v>
      </c>
      <c r="C72" s="12">
        <v>2.993795038</v>
      </c>
      <c r="D72" s="12">
        <f t="shared" si="0"/>
        <v>3.2502289502801482</v>
      </c>
    </row>
    <row r="73" spans="1:5">
      <c r="A73" s="14">
        <v>2011</v>
      </c>
      <c r="B73" s="26">
        <v>2.2493191666999999</v>
      </c>
      <c r="C73" s="12">
        <v>3.8526249602</v>
      </c>
      <c r="D73" s="12">
        <f t="shared" si="0"/>
        <v>4.0552056262437564</v>
      </c>
    </row>
    <row r="74" spans="1:5">
      <c r="A74" s="14">
        <v>2012</v>
      </c>
      <c r="B74" s="26">
        <v>2.2959891667000001</v>
      </c>
      <c r="C74" s="12">
        <v>3.9710496667999999</v>
      </c>
      <c r="D74" s="12">
        <f>C74*$B$79/B74</f>
        <v>4.0948944799817282</v>
      </c>
    </row>
    <row r="75" spans="1:5">
      <c r="A75" s="14">
        <v>2013</v>
      </c>
      <c r="B75" s="26">
        <v>2.3296025</v>
      </c>
      <c r="C75" s="12">
        <v>3.9201733275000001</v>
      </c>
      <c r="D75" s="12">
        <f>C75*$B$79/B75</f>
        <v>3.9841040903540565</v>
      </c>
      <c r="E75" s="10" t="s">
        <v>182</v>
      </c>
    </row>
    <row r="76" spans="1:5">
      <c r="A76" s="14">
        <v>2014</v>
      </c>
      <c r="B76" s="26">
        <v>2.3679948621000002</v>
      </c>
      <c r="C76" s="12">
        <v>3.8268092074000002</v>
      </c>
      <c r="D76" s="12">
        <f>C76*$B$79/B76</f>
        <v>3.8261613923224718</v>
      </c>
      <c r="E76" s="10" t="s">
        <v>183</v>
      </c>
    </row>
    <row r="77" spans="1:5">
      <c r="A77" s="14">
        <v>2015</v>
      </c>
      <c r="B77" s="27">
        <v>2.3827046667</v>
      </c>
      <c r="C77" s="21">
        <v>2.8456941439999999</v>
      </c>
      <c r="D77" s="21">
        <f t="shared" ref="D77" si="2">C77*$B$79/B77</f>
        <v>2.8276472847559289</v>
      </c>
      <c r="E77" s="22">
        <v>1</v>
      </c>
    </row>
    <row r="78" spans="1:5">
      <c r="A78" s="14">
        <v>2016</v>
      </c>
      <c r="B78" s="27">
        <v>2.438199</v>
      </c>
      <c r="C78" s="21">
        <v>3.2486034633999998</v>
      </c>
      <c r="D78" s="21">
        <f t="shared" si="0"/>
        <v>3.1545308928127112</v>
      </c>
      <c r="E78" s="22">
        <v>1</v>
      </c>
    </row>
    <row r="79" spans="1:5">
      <c r="A79" s="15" t="str">
        <f>"Base CPI ("&amp;TEXT('Notes and Sources'!$G$7,"m/yyyy")&amp;")"</f>
        <v>Base CPI (1/2015)</v>
      </c>
      <c r="B79" s="28">
        <v>2.367594</v>
      </c>
      <c r="C79" s="16"/>
      <c r="D79" s="16"/>
      <c r="E79" s="20"/>
    </row>
    <row r="80" spans="1:5">
      <c r="A80" s="41" t="str">
        <f>A1&amp;" "&amp;TEXT(C1,"Mmmm yyyy")</f>
        <v>EIA Short-Term Energy Outlook, January 2015</v>
      </c>
      <c r="B80" s="41"/>
      <c r="C80" s="41"/>
      <c r="D80" s="41"/>
      <c r="E80" s="41"/>
    </row>
    <row r="81" spans="1:5">
      <c r="A81" s="36" t="s">
        <v>184</v>
      </c>
      <c r="B81" s="36"/>
      <c r="C81" s="36"/>
      <c r="D81" s="36"/>
      <c r="E81" s="36"/>
    </row>
    <row r="82" spans="1:5">
      <c r="A82" s="34" t="str">
        <f>"Real Price ("&amp;TEXT($C$1,"mmm yyyy")&amp;" $)"</f>
        <v>Real Price (Jan 2015 $)</v>
      </c>
      <c r="B82" s="34"/>
      <c r="C82" s="34"/>
      <c r="D82" s="34"/>
      <c r="E82" s="34"/>
    </row>
    <row r="83" spans="1:5">
      <c r="A83" s="37" t="s">
        <v>167</v>
      </c>
      <c r="B83" s="37"/>
      <c r="C83" s="37"/>
      <c r="D83" s="37"/>
      <c r="E83" s="37"/>
    </row>
  </sheetData>
  <mergeCells count="6">
    <mergeCell ref="A83:E83"/>
    <mergeCell ref="C39:D39"/>
    <mergeCell ref="A1:B1"/>
    <mergeCell ref="C1:D1"/>
    <mergeCell ref="A80:E80"/>
    <mergeCell ref="A81:E81"/>
  </mergeCells>
  <phoneticPr fontId="3" type="noConversion"/>
  <hyperlinks>
    <hyperlink ref="A3" location="Contents!B4" display="Return to Contents"/>
    <hyperlink ref="A83" location="'Notes and Sources'!A7" display="See Notes and Sources for more information"/>
  </hyperlinks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7"/>
  <sheetViews>
    <sheetView showGridLines="0" workbookViewId="0">
      <pane ySplit="3" topLeftCell="A4" activePane="bottomLeft" state="frozen"/>
      <selection activeCell="A5" sqref="A5"/>
      <selection pane="bottomLeft" activeCell="A5" sqref="A5"/>
    </sheetView>
  </sheetViews>
  <sheetFormatPr defaultRowHeight="12.75"/>
  <cols>
    <col min="1" max="4" width="17.85546875" customWidth="1"/>
  </cols>
  <sheetData>
    <row r="1" spans="1:4" ht="15.75">
      <c r="A1" s="39" t="s">
        <v>168</v>
      </c>
      <c r="B1" s="39"/>
      <c r="C1" s="40">
        <f>'Notes and Sources'!$G$7</f>
        <v>42017</v>
      </c>
      <c r="D1" s="40"/>
    </row>
    <row r="2" spans="1:4" ht="15.75">
      <c r="A2" s="11" t="s">
        <v>180</v>
      </c>
    </row>
    <row r="3" spans="1:4" ht="15.75">
      <c r="A3" s="29" t="s">
        <v>206</v>
      </c>
    </row>
    <row r="39" spans="1:4">
      <c r="B39" s="10" t="s">
        <v>17</v>
      </c>
      <c r="C39" s="38" t="s">
        <v>179</v>
      </c>
      <c r="D39" s="38"/>
    </row>
    <row r="40" spans="1:4">
      <c r="A40" s="1" t="s">
        <v>3</v>
      </c>
      <c r="B40" s="1" t="s">
        <v>18</v>
      </c>
      <c r="C40" s="1" t="s">
        <v>1</v>
      </c>
      <c r="D40" s="1" t="s">
        <v>2</v>
      </c>
    </row>
    <row r="41" spans="1:4">
      <c r="A41" s="14" t="s">
        <v>35</v>
      </c>
      <c r="B41" s="26">
        <v>0.69199999999999995</v>
      </c>
      <c r="C41" s="12">
        <v>0.62624480502000002</v>
      </c>
      <c r="D41" s="12">
        <f t="shared" ref="D41:D62" si="0">C41*$B$193/B41</f>
        <v>2.1426205822204074</v>
      </c>
    </row>
    <row r="42" spans="1:4">
      <c r="A42" s="14" t="s">
        <v>36</v>
      </c>
      <c r="B42" s="26">
        <v>0.71399999999999997</v>
      </c>
      <c r="C42" s="12">
        <v>0.73837115453000002</v>
      </c>
      <c r="D42" s="12">
        <f t="shared" si="0"/>
        <v>2.4484077244233906</v>
      </c>
    </row>
    <row r="43" spans="1:4">
      <c r="A43" s="14" t="s">
        <v>37</v>
      </c>
      <c r="B43" s="26">
        <v>0.73699999999999999</v>
      </c>
      <c r="C43" s="12">
        <v>0.88059916101000002</v>
      </c>
      <c r="D43" s="12">
        <f t="shared" si="0"/>
        <v>2.8289027001523883</v>
      </c>
    </row>
    <row r="44" spans="1:4">
      <c r="A44" s="14" t="s">
        <v>38</v>
      </c>
      <c r="B44" s="26">
        <v>0.76033333332999997</v>
      </c>
      <c r="C44" s="12">
        <v>0.94782711925999996</v>
      </c>
      <c r="D44" s="12">
        <f t="shared" si="0"/>
        <v>2.9514289354762364</v>
      </c>
    </row>
    <row r="45" spans="1:4">
      <c r="A45" s="14" t="s">
        <v>39</v>
      </c>
      <c r="B45" s="26">
        <v>0.79033333333</v>
      </c>
      <c r="C45" s="12">
        <v>1.0206383590999999</v>
      </c>
      <c r="D45" s="12">
        <f t="shared" ref="D45:D48" si="1">C45*$B$193/B45</f>
        <v>3.0575165607573136</v>
      </c>
    </row>
    <row r="46" spans="1:4">
      <c r="A46" s="14" t="s">
        <v>40</v>
      </c>
      <c r="B46" s="26">
        <v>0.81699999999999995</v>
      </c>
      <c r="C46" s="12">
        <v>1.0502210926</v>
      </c>
      <c r="D46" s="12">
        <f t="shared" si="1"/>
        <v>3.0434481732107765</v>
      </c>
    </row>
    <row r="47" spans="1:4">
      <c r="A47" s="14" t="s">
        <v>41</v>
      </c>
      <c r="B47" s="26">
        <v>0.83233333333000004</v>
      </c>
      <c r="C47" s="12">
        <v>1.0407326081999999</v>
      </c>
      <c r="D47" s="12">
        <f t="shared" si="1"/>
        <v>2.9603912039910352</v>
      </c>
    </row>
    <row r="48" spans="1:4">
      <c r="A48" s="14" t="s">
        <v>42</v>
      </c>
      <c r="B48" s="26">
        <v>0.85566666667000002</v>
      </c>
      <c r="C48" s="12">
        <v>1.0668934989000001</v>
      </c>
      <c r="D48" s="12">
        <f t="shared" si="1"/>
        <v>2.9520498402315618</v>
      </c>
    </row>
    <row r="49" spans="1:4">
      <c r="A49" s="14" t="s">
        <v>43</v>
      </c>
      <c r="B49" s="26">
        <v>0.87933333332999997</v>
      </c>
      <c r="C49" s="12">
        <v>1.1790361053</v>
      </c>
      <c r="D49" s="12">
        <f t="shared" si="0"/>
        <v>3.1745399644073884</v>
      </c>
    </row>
    <row r="50" spans="1:4">
      <c r="A50" s="14" t="s">
        <v>44</v>
      </c>
      <c r="B50" s="26">
        <v>0.89766666666999995</v>
      </c>
      <c r="C50" s="12">
        <v>1.1994297314</v>
      </c>
      <c r="D50" s="12">
        <f t="shared" si="0"/>
        <v>3.1634934669220645</v>
      </c>
    </row>
    <row r="51" spans="1:4">
      <c r="A51" s="14" t="s">
        <v>45</v>
      </c>
      <c r="B51" s="26">
        <v>0.92266666666999997</v>
      </c>
      <c r="C51" s="12">
        <v>1.1787485818000001</v>
      </c>
      <c r="D51" s="12">
        <f t="shared" si="0"/>
        <v>3.0247088906446251</v>
      </c>
    </row>
    <row r="52" spans="1:4">
      <c r="A52" s="14" t="s">
        <v>46</v>
      </c>
      <c r="B52" s="26">
        <v>0.93766666666999998</v>
      </c>
      <c r="C52" s="12">
        <v>1.1886519765000001</v>
      </c>
      <c r="D52" s="12">
        <f t="shared" si="0"/>
        <v>3.0013280707140457</v>
      </c>
    </row>
    <row r="53" spans="1:4">
      <c r="A53" s="14" t="s">
        <v>47</v>
      </c>
      <c r="B53" s="26">
        <v>0.94599999999999995</v>
      </c>
      <c r="C53" s="12">
        <v>1.1623616913999999</v>
      </c>
      <c r="D53" s="12">
        <f t="shared" si="0"/>
        <v>2.9090915078102446</v>
      </c>
    </row>
    <row r="54" spans="1:4">
      <c r="A54" s="14" t="s">
        <v>48</v>
      </c>
      <c r="B54" s="26">
        <v>0.95966666667</v>
      </c>
      <c r="C54" s="12">
        <v>1.1236853874999999</v>
      </c>
      <c r="D54" s="12">
        <f t="shared" si="0"/>
        <v>2.7722446488260863</v>
      </c>
    </row>
    <row r="55" spans="1:4">
      <c r="A55" s="14" t="s">
        <v>49</v>
      </c>
      <c r="B55" s="26">
        <v>0.97633333333000005</v>
      </c>
      <c r="C55" s="12">
        <v>1.1478355644</v>
      </c>
      <c r="D55" s="12">
        <f t="shared" si="0"/>
        <v>2.7834843925599162</v>
      </c>
    </row>
    <row r="56" spans="1:4">
      <c r="A56" s="14" t="s">
        <v>50</v>
      </c>
      <c r="B56" s="26">
        <v>0.97933333333000006</v>
      </c>
      <c r="C56" s="12">
        <v>1.1713967598999999</v>
      </c>
      <c r="D56" s="12">
        <f t="shared" si="0"/>
        <v>2.8319182508864396</v>
      </c>
    </row>
    <row r="57" spans="1:4">
      <c r="A57" s="14" t="s">
        <v>51</v>
      </c>
      <c r="B57" s="26">
        <v>0.98</v>
      </c>
      <c r="C57" s="12">
        <v>1.0967498921000001</v>
      </c>
      <c r="D57" s="12">
        <f t="shared" si="0"/>
        <v>2.6496514939149058</v>
      </c>
    </row>
    <row r="58" spans="1:4">
      <c r="A58" s="14" t="s">
        <v>52</v>
      </c>
      <c r="B58" s="26">
        <v>0.99133333332999996</v>
      </c>
      <c r="C58" s="12">
        <v>1.1538942968000001</v>
      </c>
      <c r="D58" s="12">
        <f t="shared" si="0"/>
        <v>2.7558371355888553</v>
      </c>
    </row>
    <row r="59" spans="1:4">
      <c r="A59" s="14" t="s">
        <v>53</v>
      </c>
      <c r="B59" s="26">
        <v>1.0009999999999999</v>
      </c>
      <c r="C59" s="12">
        <v>1.1501768836999999</v>
      </c>
      <c r="D59" s="12">
        <f t="shared" si="0"/>
        <v>2.7204314573294885</v>
      </c>
    </row>
    <row r="60" spans="1:4">
      <c r="A60" s="14" t="s">
        <v>54</v>
      </c>
      <c r="B60" s="26">
        <v>1.0109999999999999</v>
      </c>
      <c r="C60" s="12">
        <v>1.14325553</v>
      </c>
      <c r="D60" s="12">
        <f t="shared" si="0"/>
        <v>2.6773144740799406</v>
      </c>
    </row>
    <row r="61" spans="1:4">
      <c r="A61" s="14" t="s">
        <v>55</v>
      </c>
      <c r="B61" s="26">
        <v>1.0253333333000001</v>
      </c>
      <c r="C61" s="12">
        <v>1.1614148849000001</v>
      </c>
      <c r="D61" s="12">
        <f t="shared" si="0"/>
        <v>2.6818194861079236</v>
      </c>
    </row>
    <row r="62" spans="1:4">
      <c r="A62" s="14" t="s">
        <v>56</v>
      </c>
      <c r="B62" s="26">
        <v>1.0349999999999999</v>
      </c>
      <c r="C62" s="12">
        <v>1.1404266594000001</v>
      </c>
      <c r="D62" s="12">
        <f t="shared" si="0"/>
        <v>2.6087606920149602</v>
      </c>
    </row>
    <row r="63" spans="1:4">
      <c r="A63" s="14" t="s">
        <v>57</v>
      </c>
      <c r="B63" s="26">
        <v>1.044</v>
      </c>
      <c r="C63" s="12">
        <v>1.169123822</v>
      </c>
      <c r="D63" s="12">
        <f t="shared" ref="D63:D94" si="2">C63*$B$193/B63</f>
        <v>2.6513510979159651</v>
      </c>
    </row>
    <row r="64" spans="1:4">
      <c r="A64" s="14" t="s">
        <v>58</v>
      </c>
      <c r="B64" s="26">
        <v>1.0529999999999999</v>
      </c>
      <c r="C64" s="12">
        <v>1.1808490754000001</v>
      </c>
      <c r="D64" s="12">
        <f t="shared" si="2"/>
        <v>2.6550533578562088</v>
      </c>
    </row>
    <row r="65" spans="1:4">
      <c r="A65" s="14" t="s">
        <v>59</v>
      </c>
      <c r="B65" s="26">
        <v>1.0626666667</v>
      </c>
      <c r="C65" s="12">
        <v>1.1539085488</v>
      </c>
      <c r="D65" s="12">
        <f t="shared" si="2"/>
        <v>2.5708785664384175</v>
      </c>
    </row>
    <row r="66" spans="1:4">
      <c r="A66" s="14" t="s">
        <v>60</v>
      </c>
      <c r="B66" s="26">
        <v>1.0723333333</v>
      </c>
      <c r="C66" s="12">
        <v>1.1607203555000001</v>
      </c>
      <c r="D66" s="12">
        <f t="shared" si="2"/>
        <v>2.5627428188794763</v>
      </c>
    </row>
    <row r="67" spans="1:4">
      <c r="A67" s="14" t="s">
        <v>61</v>
      </c>
      <c r="B67" s="26">
        <v>1.079</v>
      </c>
      <c r="C67" s="12">
        <v>1.1435154681999999</v>
      </c>
      <c r="D67" s="12">
        <f t="shared" si="2"/>
        <v>2.5091569614620117</v>
      </c>
    </row>
    <row r="68" spans="1:4">
      <c r="A68" s="14" t="s">
        <v>62</v>
      </c>
      <c r="B68" s="26">
        <v>1.0900000000000001</v>
      </c>
      <c r="C68" s="12">
        <v>1.2124276599999999</v>
      </c>
      <c r="D68" s="12">
        <f t="shared" si="2"/>
        <v>2.6335196818807702</v>
      </c>
    </row>
    <row r="69" spans="1:4">
      <c r="A69" s="14" t="s">
        <v>63</v>
      </c>
      <c r="B69" s="26">
        <v>1.0956666666999999</v>
      </c>
      <c r="C69" s="12">
        <v>1.0479419569999999</v>
      </c>
      <c r="D69" s="12">
        <f t="shared" si="2"/>
        <v>2.2644670730142766</v>
      </c>
    </row>
    <row r="70" spans="1:4">
      <c r="A70" s="14" t="s">
        <v>64</v>
      </c>
      <c r="B70" s="26">
        <v>1.0903333333</v>
      </c>
      <c r="C70" s="12">
        <v>0.87482223353999999</v>
      </c>
      <c r="D70" s="12">
        <f t="shared" si="2"/>
        <v>1.8996244615645583</v>
      </c>
    </row>
    <row r="71" spans="1:4">
      <c r="A71" s="14" t="s">
        <v>65</v>
      </c>
      <c r="B71" s="26">
        <v>1.097</v>
      </c>
      <c r="C71" s="12">
        <v>0.80560704714999998</v>
      </c>
      <c r="D71" s="12">
        <f t="shared" si="2"/>
        <v>1.738696819681</v>
      </c>
    </row>
    <row r="72" spans="1:4">
      <c r="A72" s="14" t="s">
        <v>66</v>
      </c>
      <c r="B72" s="26">
        <v>1.1046666667</v>
      </c>
      <c r="C72" s="12">
        <v>0.82793954318999996</v>
      </c>
      <c r="D72" s="12">
        <f t="shared" si="2"/>
        <v>1.7744942921788487</v>
      </c>
    </row>
    <row r="73" spans="1:4">
      <c r="A73" s="14" t="s">
        <v>67</v>
      </c>
      <c r="B73" s="26">
        <v>1.1180000000000001</v>
      </c>
      <c r="C73" s="12">
        <v>0.89761114489000005</v>
      </c>
      <c r="D73" s="12">
        <f t="shared" si="2"/>
        <v>1.9008754570435551</v>
      </c>
    </row>
    <row r="74" spans="1:4">
      <c r="A74" s="14" t="s">
        <v>68</v>
      </c>
      <c r="B74" s="26">
        <v>1.1306666667</v>
      </c>
      <c r="C74" s="12">
        <v>0.91150460212999995</v>
      </c>
      <c r="D74" s="12">
        <f t="shared" si="2"/>
        <v>1.9086729011601584</v>
      </c>
    </row>
    <row r="75" spans="1:4">
      <c r="A75" s="14" t="s">
        <v>69</v>
      </c>
      <c r="B75" s="26">
        <v>1.1426666667000001</v>
      </c>
      <c r="C75" s="12">
        <v>0.95841794929000002</v>
      </c>
      <c r="D75" s="12">
        <f t="shared" si="2"/>
        <v>1.9858324849753037</v>
      </c>
    </row>
    <row r="76" spans="1:4">
      <c r="A76" s="14" t="s">
        <v>70</v>
      </c>
      <c r="B76" s="26">
        <v>1.1533333333</v>
      </c>
      <c r="C76" s="12">
        <v>0.97803305625000003</v>
      </c>
      <c r="D76" s="12">
        <f t="shared" si="2"/>
        <v>2.0077328287682836</v>
      </c>
    </row>
    <row r="77" spans="1:4">
      <c r="A77" s="14" t="s">
        <v>71</v>
      </c>
      <c r="B77" s="26">
        <v>1.1623333333000001</v>
      </c>
      <c r="C77" s="12">
        <v>0.93602695735999997</v>
      </c>
      <c r="D77" s="12">
        <f t="shared" si="2"/>
        <v>1.9066232935021614</v>
      </c>
    </row>
    <row r="78" spans="1:4">
      <c r="A78" s="14" t="s">
        <v>72</v>
      </c>
      <c r="B78" s="26">
        <v>1.1756666667</v>
      </c>
      <c r="C78" s="12">
        <v>0.93033314954000002</v>
      </c>
      <c r="D78" s="12">
        <f t="shared" si="2"/>
        <v>1.8735337534359702</v>
      </c>
    </row>
    <row r="79" spans="1:4">
      <c r="A79" s="14" t="s">
        <v>73</v>
      </c>
      <c r="B79" s="26">
        <v>1.19</v>
      </c>
      <c r="C79" s="12">
        <v>0.90024906889</v>
      </c>
      <c r="D79" s="12">
        <f t="shared" si="2"/>
        <v>1.7911128521088659</v>
      </c>
    </row>
    <row r="80" spans="1:4">
      <c r="A80" s="14" t="s">
        <v>74</v>
      </c>
      <c r="B80" s="26">
        <v>1.2030000000000001</v>
      </c>
      <c r="C80" s="12">
        <v>0.89895007116000003</v>
      </c>
      <c r="D80" s="12">
        <f t="shared" si="2"/>
        <v>1.7692009931654107</v>
      </c>
    </row>
    <row r="81" spans="1:4">
      <c r="A81" s="14" t="s">
        <v>75</v>
      </c>
      <c r="B81" s="26">
        <v>1.2166666666999999</v>
      </c>
      <c r="C81" s="12">
        <v>0.94976918531999999</v>
      </c>
      <c r="D81" s="12">
        <f t="shared" si="2"/>
        <v>1.8482201297152707</v>
      </c>
    </row>
    <row r="82" spans="1:4">
      <c r="A82" s="14" t="s">
        <v>76</v>
      </c>
      <c r="B82" s="26">
        <v>1.2363333332999999</v>
      </c>
      <c r="C82" s="12">
        <v>0.98922454988999997</v>
      </c>
      <c r="D82" s="12">
        <f t="shared" si="2"/>
        <v>1.8943775484244356</v>
      </c>
    </row>
    <row r="83" spans="1:4">
      <c r="A83" s="14" t="s">
        <v>77</v>
      </c>
      <c r="B83" s="26">
        <v>1.246</v>
      </c>
      <c r="C83" s="12">
        <v>0.97018572674000003</v>
      </c>
      <c r="D83" s="12">
        <f t="shared" si="2"/>
        <v>1.843503937010645</v>
      </c>
    </row>
    <row r="84" spans="1:4">
      <c r="A84" s="14" t="s">
        <v>78</v>
      </c>
      <c r="B84" s="26">
        <v>1.2586666666999999</v>
      </c>
      <c r="C84" s="12">
        <v>1.0677012427999999</v>
      </c>
      <c r="D84" s="12">
        <f t="shared" si="2"/>
        <v>2.0083816653963535</v>
      </c>
    </row>
    <row r="85" spans="1:4">
      <c r="A85" s="14" t="s">
        <v>79</v>
      </c>
      <c r="B85" s="26">
        <v>1.2803333333</v>
      </c>
      <c r="C85" s="12">
        <v>1.1004075697</v>
      </c>
      <c r="D85" s="12">
        <f t="shared" si="2"/>
        <v>2.0348750530935673</v>
      </c>
    </row>
    <row r="86" spans="1:4">
      <c r="A86" s="14" t="s">
        <v>80</v>
      </c>
      <c r="B86" s="26">
        <v>1.2929999999999999</v>
      </c>
      <c r="C86" s="12">
        <v>0.99993238909000004</v>
      </c>
      <c r="D86" s="12">
        <f t="shared" si="2"/>
        <v>1.8309620454873548</v>
      </c>
    </row>
    <row r="87" spans="1:4">
      <c r="A87" s="14" t="s">
        <v>81</v>
      </c>
      <c r="B87" s="26">
        <v>1.3153333332999999</v>
      </c>
      <c r="C87" s="12">
        <v>1.1756138984</v>
      </c>
      <c r="D87" s="12">
        <f t="shared" si="2"/>
        <v>2.1160996545151951</v>
      </c>
    </row>
    <row r="88" spans="1:4">
      <c r="A88" s="14" t="s">
        <v>82</v>
      </c>
      <c r="B88" s="26">
        <v>1.3376666666999999</v>
      </c>
      <c r="C88" s="12">
        <v>1.4022599871999999</v>
      </c>
      <c r="D88" s="12">
        <f t="shared" si="2"/>
        <v>2.4819205073900319</v>
      </c>
    </row>
    <row r="89" spans="1:4">
      <c r="A89" s="14" t="s">
        <v>83</v>
      </c>
      <c r="B89" s="26">
        <v>1.3476666666999999</v>
      </c>
      <c r="C89" s="12">
        <v>1.1895787927999999</v>
      </c>
      <c r="D89" s="12">
        <f t="shared" si="2"/>
        <v>2.0898636747149602</v>
      </c>
    </row>
    <row r="90" spans="1:4">
      <c r="A90" s="14" t="s">
        <v>84</v>
      </c>
      <c r="B90" s="26">
        <v>1.3556666666999999</v>
      </c>
      <c r="C90" s="12">
        <v>1.0889876516000001</v>
      </c>
      <c r="D90" s="12">
        <f t="shared" si="2"/>
        <v>1.9018544110687403</v>
      </c>
    </row>
    <row r="91" spans="1:4">
      <c r="A91" s="14" t="s">
        <v>85</v>
      </c>
      <c r="B91" s="26">
        <v>1.3660000000000001</v>
      </c>
      <c r="C91" s="12">
        <v>1.0928622403999999</v>
      </c>
      <c r="D91" s="12">
        <f t="shared" si="2"/>
        <v>1.8941830770114181</v>
      </c>
    </row>
    <row r="92" spans="1:4">
      <c r="A92" s="14" t="s">
        <v>86</v>
      </c>
      <c r="B92" s="26">
        <v>1.3773333333</v>
      </c>
      <c r="C92" s="12">
        <v>1.1455416413999999</v>
      </c>
      <c r="D92" s="12">
        <f t="shared" si="2"/>
        <v>1.9691511498023451</v>
      </c>
    </row>
    <row r="93" spans="1:4">
      <c r="A93" s="14" t="s">
        <v>87</v>
      </c>
      <c r="B93" s="26">
        <v>1.3866666667000001</v>
      </c>
      <c r="C93" s="12">
        <v>1.0623219702</v>
      </c>
      <c r="D93" s="12">
        <f t="shared" si="2"/>
        <v>1.8138080211441621</v>
      </c>
    </row>
    <row r="94" spans="1:4">
      <c r="A94" s="14" t="s">
        <v>88</v>
      </c>
      <c r="B94" s="26">
        <v>1.3973333333</v>
      </c>
      <c r="C94" s="12">
        <v>1.1037924743</v>
      </c>
      <c r="D94" s="12">
        <f t="shared" si="2"/>
        <v>1.8702283679342857</v>
      </c>
    </row>
    <row r="95" spans="1:4">
      <c r="A95" s="14" t="s">
        <v>89</v>
      </c>
      <c r="B95" s="26">
        <v>1.4079999999999999</v>
      </c>
      <c r="C95" s="12">
        <v>1.1283877541</v>
      </c>
      <c r="D95" s="12">
        <f t="shared" ref="D95:D126" si="3">C95*$B$193/B95</f>
        <v>1.8974176678129515</v>
      </c>
    </row>
    <row r="96" spans="1:4">
      <c r="A96" s="14" t="s">
        <v>90</v>
      </c>
      <c r="B96" s="26">
        <v>1.4203333332999999</v>
      </c>
      <c r="C96" s="12">
        <v>1.1333600049999999</v>
      </c>
      <c r="D96" s="12">
        <f t="shared" si="3"/>
        <v>1.889230003103223</v>
      </c>
    </row>
    <row r="97" spans="1:4">
      <c r="A97" s="14" t="s">
        <v>91</v>
      </c>
      <c r="B97" s="26">
        <v>1.4306666667000001</v>
      </c>
      <c r="C97" s="12">
        <v>1.0957716301</v>
      </c>
      <c r="D97" s="12">
        <f t="shared" si="3"/>
        <v>1.8133800116970176</v>
      </c>
    </row>
    <row r="98" spans="1:4">
      <c r="A98" s="14" t="s">
        <v>92</v>
      </c>
      <c r="B98" s="26">
        <v>1.4410000000000001</v>
      </c>
      <c r="C98" s="12">
        <v>1.1003130007999999</v>
      </c>
      <c r="D98" s="12">
        <f t="shared" si="3"/>
        <v>1.807837931170073</v>
      </c>
    </row>
    <row r="99" spans="1:4">
      <c r="A99" s="14" t="s">
        <v>93</v>
      </c>
      <c r="B99" s="26">
        <v>1.4476666667</v>
      </c>
      <c r="C99" s="12">
        <v>1.0810277595</v>
      </c>
      <c r="D99" s="12">
        <f t="shared" si="3"/>
        <v>1.7679724871057176</v>
      </c>
    </row>
    <row r="100" spans="1:4">
      <c r="A100" s="14" t="s">
        <v>94</v>
      </c>
      <c r="B100" s="26">
        <v>1.4596666667</v>
      </c>
      <c r="C100" s="12">
        <v>1.1671666482</v>
      </c>
      <c r="D100" s="12">
        <f t="shared" si="3"/>
        <v>1.8931560309764734</v>
      </c>
    </row>
    <row r="101" spans="1:4">
      <c r="A101" s="14" t="s">
        <v>95</v>
      </c>
      <c r="B101" s="26">
        <v>1.4670000000000001</v>
      </c>
      <c r="C101" s="12">
        <v>1.1017601641000001</v>
      </c>
      <c r="D101" s="12">
        <f t="shared" si="3"/>
        <v>1.7781327566204332</v>
      </c>
    </row>
    <row r="102" spans="1:4">
      <c r="A102" s="14" t="s">
        <v>96</v>
      </c>
      <c r="B102" s="26">
        <v>1.4753333333</v>
      </c>
      <c r="C102" s="12">
        <v>1.1033554375000001</v>
      </c>
      <c r="D102" s="12">
        <f t="shared" si="3"/>
        <v>1.7706491507578379</v>
      </c>
    </row>
    <row r="103" spans="1:4">
      <c r="A103" s="14" t="s">
        <v>97</v>
      </c>
      <c r="B103" s="26">
        <v>1.4890000000000001</v>
      </c>
      <c r="C103" s="12">
        <v>1.1197088160999999</v>
      </c>
      <c r="D103" s="12">
        <f t="shared" si="3"/>
        <v>1.780400184516765</v>
      </c>
    </row>
    <row r="104" spans="1:4">
      <c r="A104" s="14" t="s">
        <v>98</v>
      </c>
      <c r="B104" s="26">
        <v>1.4976666667</v>
      </c>
      <c r="C104" s="12">
        <v>1.1221127178999999</v>
      </c>
      <c r="D104" s="12">
        <f t="shared" si="3"/>
        <v>1.7738976217435583</v>
      </c>
    </row>
    <row r="105" spans="1:4">
      <c r="A105" s="14" t="s">
        <v>99</v>
      </c>
      <c r="B105" s="26">
        <v>1.5086666666999999</v>
      </c>
      <c r="C105" s="12">
        <v>1.0913314833000001</v>
      </c>
      <c r="D105" s="12">
        <f t="shared" si="3"/>
        <v>1.7126578911721775</v>
      </c>
    </row>
    <row r="106" spans="1:4">
      <c r="A106" s="14" t="s">
        <v>100</v>
      </c>
      <c r="B106" s="26">
        <v>1.5209999999999999</v>
      </c>
      <c r="C106" s="12">
        <v>1.1167022710000001</v>
      </c>
      <c r="D106" s="12">
        <f t="shared" si="3"/>
        <v>1.7382627196620477</v>
      </c>
    </row>
    <row r="107" spans="1:4">
      <c r="A107" s="14" t="s">
        <v>101</v>
      </c>
      <c r="B107" s="26">
        <v>1.5286666667</v>
      </c>
      <c r="C107" s="12">
        <v>1.1085102588</v>
      </c>
      <c r="D107" s="12">
        <f t="shared" si="3"/>
        <v>1.7168571113929993</v>
      </c>
    </row>
    <row r="108" spans="1:4">
      <c r="A108" s="14" t="s">
        <v>102</v>
      </c>
      <c r="B108" s="26">
        <v>1.5369999999999999</v>
      </c>
      <c r="C108" s="12">
        <v>1.1216080847000001</v>
      </c>
      <c r="D108" s="12">
        <f t="shared" si="3"/>
        <v>1.727724509881075</v>
      </c>
    </row>
    <row r="109" spans="1:4">
      <c r="A109" s="14" t="s">
        <v>103</v>
      </c>
      <c r="B109" s="26">
        <v>1.5506666667</v>
      </c>
      <c r="C109" s="12">
        <v>1.158177188</v>
      </c>
      <c r="D109" s="12">
        <f t="shared" si="3"/>
        <v>1.7683319182201598</v>
      </c>
    </row>
    <row r="110" spans="1:4">
      <c r="A110" s="14" t="s">
        <v>104</v>
      </c>
      <c r="B110" s="26">
        <v>1.5640000000000001</v>
      </c>
      <c r="C110" s="12">
        <v>1.2498342522999999</v>
      </c>
      <c r="D110" s="12">
        <f t="shared" si="3"/>
        <v>1.8920077217007454</v>
      </c>
    </row>
    <row r="111" spans="1:4">
      <c r="A111" s="14" t="s">
        <v>105</v>
      </c>
      <c r="B111" s="26">
        <v>1.573</v>
      </c>
      <c r="C111" s="12">
        <v>1.2137774725999999</v>
      </c>
      <c r="D111" s="12">
        <f t="shared" si="3"/>
        <v>1.8269118000400026</v>
      </c>
    </row>
    <row r="112" spans="1:4">
      <c r="A112" s="14" t="s">
        <v>106</v>
      </c>
      <c r="B112" s="26">
        <v>1.5866666667</v>
      </c>
      <c r="C112" s="12">
        <v>1.3186196837999999</v>
      </c>
      <c r="D112" s="12">
        <f t="shared" si="3"/>
        <v>1.9676193602402456</v>
      </c>
    </row>
    <row r="113" spans="1:4">
      <c r="A113" s="14" t="s">
        <v>107</v>
      </c>
      <c r="B113" s="26">
        <v>1.5963333333</v>
      </c>
      <c r="C113" s="12">
        <v>1.2658479090000001</v>
      </c>
      <c r="D113" s="12">
        <f t="shared" si="3"/>
        <v>1.8774361543058222</v>
      </c>
    </row>
    <row r="114" spans="1:4">
      <c r="A114" s="14" t="s">
        <v>108</v>
      </c>
      <c r="B114" s="26">
        <v>1.6</v>
      </c>
      <c r="C114" s="12">
        <v>1.1940247853999999</v>
      </c>
      <c r="D114" s="12">
        <f t="shared" si="3"/>
        <v>1.7668536986027044</v>
      </c>
    </row>
    <row r="115" spans="1:4">
      <c r="A115" s="14" t="s">
        <v>109</v>
      </c>
      <c r="B115" s="26">
        <v>1.6080000000000001</v>
      </c>
      <c r="C115" s="12">
        <v>1.1585808651</v>
      </c>
      <c r="D115" s="12">
        <f t="shared" si="3"/>
        <v>1.7058763089089362</v>
      </c>
    </row>
    <row r="116" spans="1:4">
      <c r="A116" s="14" t="s">
        <v>110</v>
      </c>
      <c r="B116" s="26">
        <v>1.6166666667</v>
      </c>
      <c r="C116" s="12">
        <v>1.1614998825</v>
      </c>
      <c r="D116" s="12">
        <f t="shared" si="3"/>
        <v>1.7010062800521679</v>
      </c>
    </row>
    <row r="117" spans="1:4">
      <c r="A117" s="14" t="s">
        <v>111</v>
      </c>
      <c r="B117" s="26">
        <v>1.62</v>
      </c>
      <c r="C117" s="12">
        <v>1.0885780834000001</v>
      </c>
      <c r="D117" s="12">
        <f t="shared" si="3"/>
        <v>1.5909326782650244</v>
      </c>
    </row>
    <row r="118" spans="1:4">
      <c r="A118" s="14" t="s">
        <v>112</v>
      </c>
      <c r="B118" s="26">
        <v>1.6253333333</v>
      </c>
      <c r="C118" s="12">
        <v>1.0587401155</v>
      </c>
      <c r="D118" s="12">
        <f t="shared" si="3"/>
        <v>1.5422477922898987</v>
      </c>
    </row>
    <row r="119" spans="1:4">
      <c r="A119" s="14" t="s">
        <v>113</v>
      </c>
      <c r="B119" s="26">
        <v>1.6336666666999999</v>
      </c>
      <c r="C119" s="12">
        <v>1.0197066814</v>
      </c>
      <c r="D119" s="12">
        <f t="shared" si="3"/>
        <v>1.4778115204611046</v>
      </c>
    </row>
    <row r="120" spans="1:4">
      <c r="A120" s="14" t="s">
        <v>114</v>
      </c>
      <c r="B120" s="26">
        <v>1.6413333333</v>
      </c>
      <c r="C120" s="12">
        <v>1.0119821669</v>
      </c>
      <c r="D120" s="12">
        <f t="shared" si="3"/>
        <v>1.4597661899927483</v>
      </c>
    </row>
    <row r="121" spans="1:4">
      <c r="A121" s="14" t="s">
        <v>115</v>
      </c>
      <c r="B121" s="26">
        <v>1.6473333333</v>
      </c>
      <c r="C121" s="12">
        <v>0.97563042581000003</v>
      </c>
      <c r="D121" s="12">
        <f t="shared" si="3"/>
        <v>1.402203607291749</v>
      </c>
    </row>
    <row r="122" spans="1:4">
      <c r="A122" s="14" t="s">
        <v>116</v>
      </c>
      <c r="B122" s="26">
        <v>1.6596666667</v>
      </c>
      <c r="C122" s="12">
        <v>1.0752880521999999</v>
      </c>
      <c r="D122" s="12">
        <f t="shared" si="3"/>
        <v>1.5339499140043833</v>
      </c>
    </row>
    <row r="123" spans="1:4">
      <c r="A123" s="14" t="s">
        <v>117</v>
      </c>
      <c r="B123" s="26">
        <v>1.6719999999999999</v>
      </c>
      <c r="C123" s="12">
        <v>1.1690926821000001</v>
      </c>
      <c r="D123" s="12">
        <f t="shared" si="3"/>
        <v>1.6554646050142749</v>
      </c>
    </row>
    <row r="124" spans="1:4">
      <c r="A124" s="14" t="s">
        <v>118</v>
      </c>
      <c r="B124" s="26">
        <v>1.6843333332999999</v>
      </c>
      <c r="C124" s="12">
        <v>1.26050821</v>
      </c>
      <c r="D124" s="12">
        <f t="shared" si="3"/>
        <v>1.771841485259728</v>
      </c>
    </row>
    <row r="125" spans="1:4">
      <c r="A125" s="14" t="s">
        <v>119</v>
      </c>
      <c r="B125" s="26">
        <v>1.7010000000000001</v>
      </c>
      <c r="C125" s="12">
        <v>1.4321969692000001</v>
      </c>
      <c r="D125" s="12">
        <f t="shared" si="3"/>
        <v>1.9934514703680803</v>
      </c>
    </row>
    <row r="126" spans="1:4">
      <c r="A126" s="14" t="s">
        <v>120</v>
      </c>
      <c r="B126" s="26">
        <v>1.7143333332999999</v>
      </c>
      <c r="C126" s="12">
        <v>1.4209606435</v>
      </c>
      <c r="D126" s="12">
        <f t="shared" si="3"/>
        <v>1.9624292594898813</v>
      </c>
    </row>
    <row r="127" spans="1:4">
      <c r="A127" s="14" t="s">
        <v>121</v>
      </c>
      <c r="B127" s="26">
        <v>1.73</v>
      </c>
      <c r="C127" s="12">
        <v>1.5141552763999999</v>
      </c>
      <c r="D127" s="12">
        <f t="shared" ref="D127:D158" si="4">C127*$B$193/B127</f>
        <v>2.0721993916028794</v>
      </c>
    </row>
    <row r="128" spans="1:4">
      <c r="A128" s="14" t="s">
        <v>122</v>
      </c>
      <c r="B128" s="26">
        <v>1.7423333333</v>
      </c>
      <c r="C128" s="12">
        <v>1.6075534759000001</v>
      </c>
      <c r="D128" s="12">
        <f t="shared" si="4"/>
        <v>2.1844465071510233</v>
      </c>
    </row>
    <row r="129" spans="1:4">
      <c r="A129" s="14" t="s">
        <v>123</v>
      </c>
      <c r="B129" s="26">
        <v>1.7589999999999999</v>
      </c>
      <c r="C129" s="12">
        <v>1.4689913803000001</v>
      </c>
      <c r="D129" s="12">
        <f t="shared" si="4"/>
        <v>1.9772456953098345</v>
      </c>
    </row>
    <row r="130" spans="1:4">
      <c r="A130" s="14" t="s">
        <v>124</v>
      </c>
      <c r="B130" s="26">
        <v>1.7713333333000001</v>
      </c>
      <c r="C130" s="12">
        <v>1.4671923622</v>
      </c>
      <c r="D130" s="12">
        <f t="shared" si="4"/>
        <v>1.961074049862203</v>
      </c>
    </row>
    <row r="131" spans="1:4">
      <c r="A131" s="14" t="s">
        <v>125</v>
      </c>
      <c r="B131" s="26">
        <v>1.7763333333</v>
      </c>
      <c r="C131" s="12">
        <v>1.4187334495999999</v>
      </c>
      <c r="D131" s="12">
        <f t="shared" si="4"/>
        <v>1.890965361006921</v>
      </c>
    </row>
    <row r="132" spans="1:4">
      <c r="A132" s="14" t="s">
        <v>126</v>
      </c>
      <c r="B132" s="26">
        <v>1.7749999999999999</v>
      </c>
      <c r="C132" s="12">
        <v>1.2637792689</v>
      </c>
      <c r="D132" s="12">
        <f t="shared" si="4"/>
        <v>1.6856992757025502</v>
      </c>
    </row>
    <row r="133" spans="1:4">
      <c r="A133" s="14" t="s">
        <v>127</v>
      </c>
      <c r="B133" s="26">
        <v>1.7806666667</v>
      </c>
      <c r="C133" s="12">
        <v>1.1781816543000001</v>
      </c>
      <c r="D133" s="12">
        <f t="shared" si="4"/>
        <v>1.5665232959070781</v>
      </c>
    </row>
    <row r="134" spans="1:4">
      <c r="A134" s="14" t="s">
        <v>128</v>
      </c>
      <c r="B134" s="26">
        <v>1.7946666667</v>
      </c>
      <c r="C134" s="12">
        <v>1.300191879</v>
      </c>
      <c r="D134" s="12">
        <f t="shared" si="4"/>
        <v>1.7152636468305817</v>
      </c>
    </row>
    <row r="135" spans="1:4">
      <c r="A135" s="14" t="s">
        <v>129</v>
      </c>
      <c r="B135" s="26">
        <v>1.8043333333</v>
      </c>
      <c r="C135" s="12">
        <v>1.346185601</v>
      </c>
      <c r="D135" s="12">
        <f t="shared" si="4"/>
        <v>1.7664258000403887</v>
      </c>
    </row>
    <row r="136" spans="1:4">
      <c r="A136" s="14" t="s">
        <v>130</v>
      </c>
      <c r="B136" s="26">
        <v>1.8149999999999999</v>
      </c>
      <c r="C136" s="12">
        <v>1.4369901096</v>
      </c>
      <c r="D136" s="12">
        <f t="shared" si="4"/>
        <v>1.8744954058117369</v>
      </c>
    </row>
    <row r="137" spans="1:4">
      <c r="A137" s="14" t="s">
        <v>131</v>
      </c>
      <c r="B137" s="26">
        <v>1.8336666666999999</v>
      </c>
      <c r="C137" s="12">
        <v>1.614477486</v>
      </c>
      <c r="D137" s="12">
        <f t="shared" si="4"/>
        <v>2.0845812809957454</v>
      </c>
    </row>
    <row r="138" spans="1:4">
      <c r="A138" s="14" t="s">
        <v>132</v>
      </c>
      <c r="B138" s="26">
        <v>1.8306666667</v>
      </c>
      <c r="C138" s="12">
        <v>1.4707354216999999</v>
      </c>
      <c r="D138" s="12">
        <f t="shared" si="4"/>
        <v>1.902096336457203</v>
      </c>
    </row>
    <row r="139" spans="1:4">
      <c r="A139" s="14" t="s">
        <v>133</v>
      </c>
      <c r="B139" s="26">
        <v>1.8443333333</v>
      </c>
      <c r="C139" s="12">
        <v>1.4605595259999999</v>
      </c>
      <c r="D139" s="12">
        <f t="shared" si="4"/>
        <v>1.8749387152338379</v>
      </c>
    </row>
    <row r="140" spans="1:4">
      <c r="A140" s="14" t="s">
        <v>134</v>
      </c>
      <c r="B140" s="26">
        <v>1.8513333332999999</v>
      </c>
      <c r="C140" s="12">
        <v>1.4842912247</v>
      </c>
      <c r="D140" s="12">
        <f t="shared" si="4"/>
        <v>1.8981989545817313</v>
      </c>
    </row>
    <row r="141" spans="1:4">
      <c r="A141" s="14" t="s">
        <v>135</v>
      </c>
      <c r="B141" s="26">
        <v>1.867</v>
      </c>
      <c r="C141" s="12">
        <v>1.588427931</v>
      </c>
      <c r="D141" s="12">
        <f t="shared" si="4"/>
        <v>2.0143291049105594</v>
      </c>
    </row>
    <row r="142" spans="1:4">
      <c r="A142" s="14" t="s">
        <v>136</v>
      </c>
      <c r="B142" s="26">
        <v>1.8816666666999999</v>
      </c>
      <c r="C142" s="12">
        <v>1.7162268597999999</v>
      </c>
      <c r="D142" s="12">
        <f t="shared" si="4"/>
        <v>2.1594305132839717</v>
      </c>
    </row>
    <row r="143" spans="1:4">
      <c r="A143" s="14" t="s">
        <v>137</v>
      </c>
      <c r="B143" s="26">
        <v>1.8936666666999999</v>
      </c>
      <c r="C143" s="12">
        <v>1.8302299403</v>
      </c>
      <c r="D143" s="12">
        <f t="shared" si="4"/>
        <v>2.2882809849665704</v>
      </c>
    </row>
    <row r="144" spans="1:4">
      <c r="A144" s="14" t="s">
        <v>138</v>
      </c>
      <c r="B144" s="26">
        <v>1.9139999999999999</v>
      </c>
      <c r="C144" s="12">
        <v>2.0972106183000001</v>
      </c>
      <c r="D144" s="12">
        <f t="shared" si="4"/>
        <v>2.5942232375252718</v>
      </c>
    </row>
    <row r="145" spans="1:4">
      <c r="A145" s="14" t="s">
        <v>139</v>
      </c>
      <c r="B145" s="26">
        <v>1.9236666667</v>
      </c>
      <c r="C145" s="12">
        <v>2.0716437153</v>
      </c>
      <c r="D145" s="12">
        <f t="shared" si="4"/>
        <v>2.5497199256958925</v>
      </c>
    </row>
    <row r="146" spans="1:4">
      <c r="A146" s="14" t="s">
        <v>140</v>
      </c>
      <c r="B146" s="26">
        <v>1.9366666667000001</v>
      </c>
      <c r="C146" s="12">
        <v>2.2595412688000001</v>
      </c>
      <c r="D146" s="12">
        <f t="shared" si="4"/>
        <v>2.7623113686770342</v>
      </c>
    </row>
    <row r="147" spans="1:4">
      <c r="A147" s="14" t="s">
        <v>141</v>
      </c>
      <c r="B147" s="26">
        <v>1.966</v>
      </c>
      <c r="C147" s="12">
        <v>2.5648292045000001</v>
      </c>
      <c r="D147" s="12">
        <f t="shared" si="4"/>
        <v>3.0887457963372191</v>
      </c>
    </row>
    <row r="148" spans="1:4">
      <c r="A148" s="14" t="s">
        <v>142</v>
      </c>
      <c r="B148" s="26">
        <v>1.9843333332999999</v>
      </c>
      <c r="C148" s="12">
        <v>2.7091094539</v>
      </c>
      <c r="D148" s="12">
        <f t="shared" si="4"/>
        <v>3.2323557644068512</v>
      </c>
    </row>
    <row r="149" spans="1:4">
      <c r="A149" s="14" t="s">
        <v>143</v>
      </c>
      <c r="B149" s="26">
        <v>1.9946666666999999</v>
      </c>
      <c r="C149" s="12">
        <v>2.5026180350999998</v>
      </c>
      <c r="D149" s="12">
        <f t="shared" si="4"/>
        <v>2.9705130902885357</v>
      </c>
    </row>
    <row r="150" spans="1:4">
      <c r="A150" s="14" t="s">
        <v>144</v>
      </c>
      <c r="B150" s="26">
        <v>2.0126666666999999</v>
      </c>
      <c r="C150" s="12">
        <v>2.8419616499</v>
      </c>
      <c r="D150" s="12">
        <f t="shared" si="4"/>
        <v>3.3431325026938903</v>
      </c>
    </row>
    <row r="151" spans="1:4">
      <c r="A151" s="14" t="s">
        <v>145</v>
      </c>
      <c r="B151" s="26">
        <v>2.0316666667000001</v>
      </c>
      <c r="C151" s="12">
        <v>2.9217919124999998</v>
      </c>
      <c r="D151" s="12">
        <f t="shared" si="4"/>
        <v>3.4048976215767159</v>
      </c>
    </row>
    <row r="152" spans="1:4">
      <c r="A152" s="14" t="s">
        <v>146</v>
      </c>
      <c r="B152" s="26">
        <v>2.0233333333000001</v>
      </c>
      <c r="C152" s="12">
        <v>2.5575318591</v>
      </c>
      <c r="D152" s="12">
        <f t="shared" si="4"/>
        <v>2.9926838967942806</v>
      </c>
    </row>
    <row r="153" spans="1:4">
      <c r="A153" s="14" t="s">
        <v>147</v>
      </c>
      <c r="B153" s="26">
        <v>2.0431699999999999</v>
      </c>
      <c r="C153" s="12">
        <v>2.5497244148</v>
      </c>
      <c r="D153" s="12">
        <f t="shared" si="4"/>
        <v>2.9545814719940049</v>
      </c>
    </row>
    <row r="154" spans="1:4">
      <c r="A154" s="14" t="s">
        <v>148</v>
      </c>
      <c r="B154" s="26">
        <v>2.0663100000000001</v>
      </c>
      <c r="C154" s="12">
        <v>2.8123826193000001</v>
      </c>
      <c r="D154" s="12">
        <f t="shared" si="4"/>
        <v>3.2224497849591609</v>
      </c>
    </row>
    <row r="155" spans="1:4">
      <c r="A155" s="14" t="s">
        <v>149</v>
      </c>
      <c r="B155" s="26">
        <v>2.0793900000000001</v>
      </c>
      <c r="C155" s="12">
        <v>2.8966424672</v>
      </c>
      <c r="D155" s="12">
        <f t="shared" si="4"/>
        <v>3.2981178737456256</v>
      </c>
    </row>
    <row r="156" spans="1:4">
      <c r="A156" s="14" t="s">
        <v>150</v>
      </c>
      <c r="B156" s="26">
        <v>2.1048966667000002</v>
      </c>
      <c r="C156" s="12">
        <v>3.2629682954999999</v>
      </c>
      <c r="D156" s="12">
        <f t="shared" si="4"/>
        <v>3.6701963953069843</v>
      </c>
    </row>
    <row r="157" spans="1:4">
      <c r="A157" s="14" t="s">
        <v>151</v>
      </c>
      <c r="B157" s="26">
        <v>2.1276966666999999</v>
      </c>
      <c r="C157" s="12">
        <v>3.5303511897000002</v>
      </c>
      <c r="D157" s="12">
        <f t="shared" si="4"/>
        <v>3.9283975133496329</v>
      </c>
    </row>
    <row r="158" spans="1:4">
      <c r="A158" s="14" t="s">
        <v>152</v>
      </c>
      <c r="B158" s="26">
        <v>2.1553766667000001</v>
      </c>
      <c r="C158" s="12">
        <v>4.3898910426000004</v>
      </c>
      <c r="D158" s="12">
        <f t="shared" si="4"/>
        <v>4.822117569374309</v>
      </c>
    </row>
    <row r="159" spans="1:4">
      <c r="A159" s="14" t="s">
        <v>153</v>
      </c>
      <c r="B159" s="26">
        <v>2.1886100000000002</v>
      </c>
      <c r="C159" s="12">
        <v>4.3467797199999998</v>
      </c>
      <c r="D159" s="12">
        <f t="shared" ref="D159:D192" si="5">C159*$B$193/B159</f>
        <v>4.7022583212146882</v>
      </c>
    </row>
    <row r="160" spans="1:4">
      <c r="A160" s="14" t="s">
        <v>154</v>
      </c>
      <c r="B160" s="26">
        <v>2.1384866667</v>
      </c>
      <c r="C160" s="12">
        <v>3.009523873</v>
      </c>
      <c r="D160" s="12">
        <f t="shared" si="5"/>
        <v>3.331950007229644</v>
      </c>
    </row>
    <row r="161" spans="1:4">
      <c r="A161" s="14" t="s">
        <v>155</v>
      </c>
      <c r="B161" s="26">
        <v>2.1237766667</v>
      </c>
      <c r="C161" s="12">
        <v>2.1930539105000002</v>
      </c>
      <c r="D161" s="12">
        <f t="shared" si="5"/>
        <v>2.4448245249083835</v>
      </c>
    </row>
    <row r="162" spans="1:4">
      <c r="A162" s="14" t="s">
        <v>156</v>
      </c>
      <c r="B162" s="26">
        <v>2.1350699999999998</v>
      </c>
      <c r="C162" s="12">
        <v>2.3276055521000001</v>
      </c>
      <c r="D162" s="12">
        <f t="shared" si="5"/>
        <v>2.581098015296289</v>
      </c>
    </row>
    <row r="163" spans="1:4">
      <c r="A163" s="14" t="s">
        <v>157</v>
      </c>
      <c r="B163" s="26">
        <v>2.1534399999999998</v>
      </c>
      <c r="C163" s="12">
        <v>2.6000719296999999</v>
      </c>
      <c r="D163" s="12">
        <f t="shared" si="5"/>
        <v>2.8586423119873978</v>
      </c>
    </row>
    <row r="164" spans="1:4">
      <c r="A164" s="14" t="s">
        <v>158</v>
      </c>
      <c r="B164" s="26">
        <v>2.1703000000000001</v>
      </c>
      <c r="C164" s="12">
        <v>2.7350193312000002</v>
      </c>
      <c r="D164" s="12">
        <f t="shared" si="5"/>
        <v>2.98364989099808</v>
      </c>
    </row>
    <row r="165" spans="1:4">
      <c r="A165" s="14" t="s">
        <v>159</v>
      </c>
      <c r="B165" s="26">
        <v>2.1734066667</v>
      </c>
      <c r="C165" s="12">
        <v>2.8523581303999999</v>
      </c>
      <c r="D165" s="12">
        <f t="shared" si="5"/>
        <v>3.107207730083962</v>
      </c>
    </row>
    <row r="166" spans="1:4">
      <c r="A166" s="14" t="s">
        <v>160</v>
      </c>
      <c r="B166" s="26">
        <v>2.1732</v>
      </c>
      <c r="C166" s="12">
        <v>3.0250831055999998</v>
      </c>
      <c r="D166" s="12">
        <f t="shared" si="5"/>
        <v>3.2956785433093714</v>
      </c>
    </row>
    <row r="167" spans="1:4">
      <c r="A167" s="14" t="s">
        <v>161</v>
      </c>
      <c r="B167" s="26">
        <v>2.1798999999999999</v>
      </c>
      <c r="C167" s="12">
        <v>2.9393201379999998</v>
      </c>
      <c r="D167" s="12">
        <f t="shared" si="5"/>
        <v>3.1924018178852109</v>
      </c>
    </row>
    <row r="168" spans="1:4">
      <c r="A168" s="14" t="s">
        <v>162</v>
      </c>
      <c r="B168" s="26">
        <v>2.1966833333000002</v>
      </c>
      <c r="C168" s="12">
        <v>3.1444175817</v>
      </c>
      <c r="D168" s="12">
        <f t="shared" si="5"/>
        <v>3.3890657278960243</v>
      </c>
    </row>
    <row r="169" spans="1:4">
      <c r="A169" s="14" t="s">
        <v>163</v>
      </c>
      <c r="B169" s="26">
        <v>2.2195100000000001</v>
      </c>
      <c r="C169" s="12">
        <v>3.6382985254000002</v>
      </c>
      <c r="D169" s="12">
        <f t="shared" si="5"/>
        <v>3.8810430045126569</v>
      </c>
    </row>
    <row r="170" spans="1:4">
      <c r="A170" s="14" t="s">
        <v>164</v>
      </c>
      <c r="B170" s="26">
        <v>2.2465466667</v>
      </c>
      <c r="C170" s="12">
        <v>4.0127748209999998</v>
      </c>
      <c r="D170" s="12">
        <f t="shared" si="5"/>
        <v>4.2289891994571107</v>
      </c>
    </row>
    <row r="171" spans="1:4">
      <c r="A171" s="14" t="s">
        <v>165</v>
      </c>
      <c r="B171" s="26">
        <v>2.2612533333</v>
      </c>
      <c r="C171" s="12">
        <v>3.8666601503</v>
      </c>
      <c r="D171" s="12">
        <f t="shared" si="5"/>
        <v>4.0484987847555018</v>
      </c>
    </row>
    <row r="172" spans="1:4">
      <c r="A172" s="14" t="s">
        <v>166</v>
      </c>
      <c r="B172" s="26">
        <v>2.2699666666999998</v>
      </c>
      <c r="C172" s="12">
        <v>3.8727753081</v>
      </c>
      <c r="D172" s="12">
        <f t="shared" si="5"/>
        <v>4.0393366639764468</v>
      </c>
    </row>
    <row r="173" spans="1:4">
      <c r="A173" s="14" t="s">
        <v>213</v>
      </c>
      <c r="B173" s="26">
        <v>2.2817866667</v>
      </c>
      <c r="C173" s="12">
        <v>3.9731957559</v>
      </c>
      <c r="D173" s="12">
        <f t="shared" ref="D173:D188" si="6">C173*$B$193/B173</f>
        <v>4.1226090807599087</v>
      </c>
    </row>
    <row r="174" spans="1:4">
      <c r="A174" s="14" t="s">
        <v>214</v>
      </c>
      <c r="B174" s="26">
        <v>2.2896433332999999</v>
      </c>
      <c r="C174" s="12">
        <v>3.949486056</v>
      </c>
      <c r="D174" s="12">
        <f t="shared" si="6"/>
        <v>4.0839458937878517</v>
      </c>
    </row>
    <row r="175" spans="1:4">
      <c r="A175" s="14" t="s">
        <v>215</v>
      </c>
      <c r="B175" s="26">
        <v>2.2993899999999998</v>
      </c>
      <c r="C175" s="12">
        <v>3.9419359749999998</v>
      </c>
      <c r="D175" s="12">
        <f t="shared" si="6"/>
        <v>4.0588608121258902</v>
      </c>
    </row>
    <row r="176" spans="1:4">
      <c r="A176" s="18" t="s">
        <v>216</v>
      </c>
      <c r="B176" s="26">
        <v>2.3131366667000002</v>
      </c>
      <c r="C176" s="12">
        <v>4.0222556051999998</v>
      </c>
      <c r="D176" s="12">
        <f t="shared" si="6"/>
        <v>4.1169501026170767</v>
      </c>
    </row>
    <row r="177" spans="1:5">
      <c r="A177" s="14" t="s">
        <v>243</v>
      </c>
      <c r="B177" s="26">
        <v>2.3199833333000002</v>
      </c>
      <c r="C177" s="12">
        <v>4.0256586228</v>
      </c>
      <c r="D177" s="12">
        <f t="shared" si="6"/>
        <v>4.1082731348040511</v>
      </c>
      <c r="E177" s="22"/>
    </row>
    <row r="178" spans="1:5">
      <c r="A178" s="14" t="s">
        <v>244</v>
      </c>
      <c r="B178" s="26">
        <v>2.3223033332999998</v>
      </c>
      <c r="C178" s="12">
        <v>3.8830881476000001</v>
      </c>
      <c r="D178" s="12">
        <f t="shared" si="6"/>
        <v>3.9588179838095381</v>
      </c>
      <c r="E178" s="22"/>
    </row>
    <row r="179" spans="1:5">
      <c r="A179" s="14" t="s">
        <v>245</v>
      </c>
      <c r="B179" s="26">
        <v>2.3347600000000002</v>
      </c>
      <c r="C179" s="12">
        <v>3.9101521442</v>
      </c>
      <c r="D179" s="12">
        <f t="shared" si="6"/>
        <v>3.9651410661888393</v>
      </c>
    </row>
    <row r="180" spans="1:5">
      <c r="A180" s="18" t="s">
        <v>246</v>
      </c>
      <c r="B180" s="26">
        <v>2.3413633332999999</v>
      </c>
      <c r="C180" s="12">
        <v>3.868970553</v>
      </c>
      <c r="D180" s="12">
        <f t="shared" si="6"/>
        <v>3.9123152469244666</v>
      </c>
    </row>
    <row r="181" spans="1:5">
      <c r="A181" s="14" t="s">
        <v>247</v>
      </c>
      <c r="B181" s="26">
        <v>2.3524733332999999</v>
      </c>
      <c r="C181" s="12">
        <v>3.9586010701999998</v>
      </c>
      <c r="D181" s="12">
        <f t="shared" si="6"/>
        <v>3.9840452214825963</v>
      </c>
      <c r="E181" s="22"/>
    </row>
    <row r="182" spans="1:5">
      <c r="A182" s="14" t="s">
        <v>248</v>
      </c>
      <c r="B182" s="26">
        <v>2.3700999999999999</v>
      </c>
      <c r="C182" s="12">
        <v>3.9376804218000001</v>
      </c>
      <c r="D182" s="12">
        <f t="shared" si="6"/>
        <v>3.9335169573313995</v>
      </c>
      <c r="E182" s="22"/>
    </row>
    <row r="183" spans="1:5">
      <c r="A183" s="14" t="s">
        <v>249</v>
      </c>
      <c r="B183" s="26">
        <v>2.3765666667000001</v>
      </c>
      <c r="C183" s="12">
        <v>3.8386317928000002</v>
      </c>
      <c r="D183" s="12">
        <f t="shared" si="6"/>
        <v>3.8241391365899204</v>
      </c>
      <c r="E183" s="10" t="s">
        <v>182</v>
      </c>
    </row>
    <row r="184" spans="1:5">
      <c r="A184" s="18" t="s">
        <v>250</v>
      </c>
      <c r="B184" s="26">
        <v>2.3728394486000002</v>
      </c>
      <c r="C184" s="12">
        <v>3.5806930684</v>
      </c>
      <c r="D184" s="12">
        <f t="shared" si="6"/>
        <v>3.5727775132815318</v>
      </c>
      <c r="E184" s="10" t="s">
        <v>183</v>
      </c>
    </row>
    <row r="185" spans="1:5">
      <c r="A185" s="14" t="s">
        <v>251</v>
      </c>
      <c r="B185" s="26">
        <v>2.3674520000000001</v>
      </c>
      <c r="C185" s="12">
        <v>2.9000135125000002</v>
      </c>
      <c r="D185" s="12">
        <f t="shared" si="6"/>
        <v>2.9001874555910425</v>
      </c>
      <c r="E185" s="22">
        <f>MAX('Diesel-M'!E473:E475)</f>
        <v>1</v>
      </c>
    </row>
    <row r="186" spans="1:5">
      <c r="A186" s="14" t="s">
        <v>252</v>
      </c>
      <c r="B186" s="26">
        <v>2.3738646666999998</v>
      </c>
      <c r="C186" s="12">
        <v>2.7101737425999999</v>
      </c>
      <c r="D186" s="12">
        <f t="shared" si="6"/>
        <v>2.7030147008579277</v>
      </c>
      <c r="E186" s="22">
        <f>MAX('Diesel-M'!E476:E478)</f>
        <v>1</v>
      </c>
    </row>
    <row r="187" spans="1:5">
      <c r="A187" s="14" t="s">
        <v>253</v>
      </c>
      <c r="B187" s="26">
        <v>2.3868529999999999</v>
      </c>
      <c r="C187" s="12">
        <v>2.7854168044000001</v>
      </c>
      <c r="D187" s="12">
        <f t="shared" si="6"/>
        <v>2.762941879368614</v>
      </c>
      <c r="E187" s="22">
        <f>MAX('Diesel-M'!E479:E481)</f>
        <v>1</v>
      </c>
    </row>
    <row r="188" spans="1:5">
      <c r="A188" s="18" t="s">
        <v>254</v>
      </c>
      <c r="B188" s="26">
        <v>2.4026489999999998</v>
      </c>
      <c r="C188" s="12">
        <v>2.9948932282</v>
      </c>
      <c r="D188" s="12">
        <f t="shared" si="6"/>
        <v>2.951197298368156</v>
      </c>
      <c r="E188" s="22">
        <f>MAX('Diesel-M'!E482:E484)</f>
        <v>1</v>
      </c>
    </row>
    <row r="189" spans="1:5">
      <c r="A189" s="14" t="s">
        <v>259</v>
      </c>
      <c r="B189" s="26">
        <v>2.4197316667000002</v>
      </c>
      <c r="C189" s="12">
        <v>3.1514277734</v>
      </c>
      <c r="D189" s="12">
        <f t="shared" si="5"/>
        <v>3.0835243388415994</v>
      </c>
      <c r="E189" s="22">
        <f>MAX('Diesel-M'!E485:E487)</f>
        <v>1</v>
      </c>
    </row>
    <row r="190" spans="1:5">
      <c r="A190" s="14" t="s">
        <v>260</v>
      </c>
      <c r="B190" s="26">
        <v>2.4332186667000002</v>
      </c>
      <c r="C190" s="12">
        <v>3.2961987311000001</v>
      </c>
      <c r="D190" s="12">
        <f t="shared" si="5"/>
        <v>3.2072992227797021</v>
      </c>
      <c r="E190" s="22">
        <f>MAX('Diesel-M'!E488:E490)</f>
        <v>1</v>
      </c>
    </row>
    <row r="191" spans="1:5">
      <c r="A191" s="14" t="s">
        <v>261</v>
      </c>
      <c r="B191" s="26">
        <v>2.4441606667000002</v>
      </c>
      <c r="C191" s="12">
        <v>3.2883530835000001</v>
      </c>
      <c r="D191" s="12">
        <f t="shared" si="5"/>
        <v>3.1853409378720277</v>
      </c>
      <c r="E191" s="22">
        <f>MAX('Diesel-M'!E491:E493)</f>
        <v>1</v>
      </c>
    </row>
    <row r="192" spans="1:5">
      <c r="A192" s="18" t="s">
        <v>262</v>
      </c>
      <c r="B192" s="26">
        <v>2.4556849999999999</v>
      </c>
      <c r="C192" s="12">
        <v>3.2512541603999998</v>
      </c>
      <c r="D192" s="12">
        <f t="shared" si="5"/>
        <v>3.1346242871695993</v>
      </c>
      <c r="E192" s="22">
        <f>MAX('Diesel-M'!E494:E496)</f>
        <v>1</v>
      </c>
    </row>
    <row r="193" spans="1:5">
      <c r="A193" s="15" t="str">
        <f>"Base CPI ("&amp;TEXT('Notes and Sources'!$G$7,"m/yyyy")&amp;")"</f>
        <v>Base CPI (1/2015)</v>
      </c>
      <c r="B193" s="28">
        <v>2.367594</v>
      </c>
      <c r="C193" s="16"/>
      <c r="D193" s="16"/>
      <c r="E193" s="20"/>
    </row>
    <row r="194" spans="1:5">
      <c r="A194" s="41" t="str">
        <f>A1&amp;" "&amp;TEXT(C1,"Mmmm yyyy")</f>
        <v>EIA Short-Term Energy Outlook, January 2015</v>
      </c>
      <c r="B194" s="41"/>
      <c r="C194" s="41"/>
      <c r="D194" s="41"/>
      <c r="E194" s="41"/>
    </row>
    <row r="195" spans="1:5">
      <c r="A195" s="36" t="s">
        <v>184</v>
      </c>
      <c r="B195" s="36"/>
      <c r="C195" s="36"/>
      <c r="D195" s="36"/>
      <c r="E195" s="36"/>
    </row>
    <row r="196" spans="1:5">
      <c r="A196" s="34" t="str">
        <f>"Real Price ("&amp;TEXT($C$1,"mmm yyyy")&amp;" $)"</f>
        <v>Real Price (Jan 2015 $)</v>
      </c>
      <c r="B196" s="34"/>
      <c r="C196" s="34"/>
      <c r="D196" s="34"/>
      <c r="E196" s="34"/>
    </row>
    <row r="197" spans="1:5">
      <c r="A197" s="37" t="s">
        <v>167</v>
      </c>
      <c r="B197" s="37"/>
      <c r="C197" s="37"/>
      <c r="D197" s="37"/>
      <c r="E197" s="37"/>
    </row>
  </sheetData>
  <mergeCells count="6">
    <mergeCell ref="A197:E197"/>
    <mergeCell ref="C39:D39"/>
    <mergeCell ref="A1:B1"/>
    <mergeCell ref="C1:D1"/>
    <mergeCell ref="A194:E194"/>
    <mergeCell ref="A195:E195"/>
  </mergeCells>
  <phoneticPr fontId="3" type="noConversion"/>
  <conditionalFormatting sqref="B169:D170 B173:D174 B177:D178 B181:D182 B185:D192">
    <cfRule type="expression" dxfId="30" priority="1" stopIfTrue="1">
      <formula>$E169=1</formula>
    </cfRule>
  </conditionalFormatting>
  <conditionalFormatting sqref="B175:D176 B171:D172">
    <cfRule type="expression" dxfId="29" priority="2" stopIfTrue="1">
      <formula>#REF!=1</formula>
    </cfRule>
  </conditionalFormatting>
  <conditionalFormatting sqref="B179:D180">
    <cfRule type="expression" dxfId="28" priority="4" stopIfTrue="1">
      <formula>#REF!=1</formula>
    </cfRule>
  </conditionalFormatting>
  <conditionalFormatting sqref="B183:D184">
    <cfRule type="expression" dxfId="27" priority="31" stopIfTrue="1">
      <formula>#REF!=1</formula>
    </cfRule>
  </conditionalFormatting>
  <hyperlinks>
    <hyperlink ref="A3" location="Contents!B4" display="Return to Contents"/>
    <hyperlink ref="A197" location="'Notes and Sources'!A7" display="See Notes and Sources for more information"/>
  </hyperlink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Contents</vt:lpstr>
      <vt:lpstr>Crude Oil-A</vt:lpstr>
      <vt:lpstr>Crude Oil-Q</vt:lpstr>
      <vt:lpstr>Crude Oil-M</vt:lpstr>
      <vt:lpstr>Gasoline-A</vt:lpstr>
      <vt:lpstr>Gasoline-Q</vt:lpstr>
      <vt:lpstr>Gasoline-M</vt:lpstr>
      <vt:lpstr>Diesel-A</vt:lpstr>
      <vt:lpstr>Diesel-Q</vt:lpstr>
      <vt:lpstr>Diesel-M</vt:lpstr>
      <vt:lpstr>Heat Oil-A</vt:lpstr>
      <vt:lpstr>Heat Oil-Q</vt:lpstr>
      <vt:lpstr>Heat Oil-M</vt:lpstr>
      <vt:lpstr>Natural Gas-A</vt:lpstr>
      <vt:lpstr>Natural Gas-Q</vt:lpstr>
      <vt:lpstr>Natural Gas-M</vt:lpstr>
      <vt:lpstr>Electricity-A</vt:lpstr>
      <vt:lpstr>Electricity-Q</vt:lpstr>
      <vt:lpstr>Electricity-M</vt:lpstr>
      <vt:lpstr>Notes and Sources</vt:lpstr>
    </vt:vector>
  </TitlesOfParts>
  <Company>EIA\DOE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and Nominal Energy Prices</dc:title>
  <dc:creator>U.S. Energy Information Administration</dc:creator>
  <cp:lastModifiedBy>Levine, Ben</cp:lastModifiedBy>
  <cp:lastPrinted>2010-07-01T14:35:39Z</cp:lastPrinted>
  <dcterms:created xsi:type="dcterms:W3CDTF">2010-07-01T14:23:14Z</dcterms:created>
  <dcterms:modified xsi:type="dcterms:W3CDTF">2015-01-15T22:19:23Z</dcterms:modified>
</cp:coreProperties>
</file>