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IPR Curves" sheetId="4" r:id="rId1"/>
    <sheet name="IPR" sheetId="1" r:id="rId2"/>
  </sheets>
  <calcPr calcId="125725"/>
</workbook>
</file>

<file path=xl/calcChain.xml><?xml version="1.0" encoding="utf-8"?>
<calcChain xmlns="http://schemas.openxmlformats.org/spreadsheetml/2006/main">
  <c r="M8" i="1"/>
  <c r="M24"/>
  <c r="M20"/>
  <c r="M16"/>
  <c r="M12"/>
  <c r="L7"/>
  <c r="G24"/>
  <c r="G23" s="1"/>
  <c r="G20"/>
  <c r="G16"/>
  <c r="G12"/>
  <c r="G11"/>
  <c r="G8"/>
  <c r="G15"/>
  <c r="G19"/>
  <c r="G7"/>
  <c r="H4"/>
  <c r="H3"/>
</calcChain>
</file>

<file path=xl/sharedStrings.xml><?xml version="1.0" encoding="utf-8"?>
<sst xmlns="http://schemas.openxmlformats.org/spreadsheetml/2006/main" count="40" uniqueCount="13">
  <si>
    <t>psi</t>
  </si>
  <si>
    <t>bpd</t>
  </si>
  <si>
    <t>PI</t>
  </si>
  <si>
    <t>Flow out seafloor behind 7" x 9-7/8" casing annulus</t>
  </si>
  <si>
    <t>Flow out seafloor behind 7" x 9-7/8" casing annulus thru 5,000 ft 5" ID</t>
  </si>
  <si>
    <t>bbl/d</t>
  </si>
  <si>
    <t>scf/d</t>
  </si>
  <si>
    <t>Flow out seafloor behind 7" x 9-7/8" casing annulus thru 5,000 ft 3" ID</t>
  </si>
  <si>
    <t>Flow out seafloor behind 7" x 9-7/8" casing annulus thru 5,000 ft 4" ID</t>
  </si>
  <si>
    <t>Flow out seafloor behind 7" x 9-7/8" casing annulus thru 5,000 ft 2" ID</t>
  </si>
  <si>
    <t>Reservoir</t>
  </si>
  <si>
    <t>FBHP OLGA</t>
  </si>
  <si>
    <t>boe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</si>
</sst>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IPR Curves for PI = 50 bbl/d/psi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PI</c:v>
          </c:tx>
          <c:marker>
            <c:symbol val="none"/>
          </c:marker>
          <c:xVal>
            <c:numRef>
              <c:f>IPR!$H$2:$H$7</c:f>
              <c:numCache>
                <c:formatCode>_(* #,##0_);_(* \(#,##0\);_(* "-"??_);_(@_)</c:formatCode>
                <c:ptCount val="6"/>
                <c:pt idx="0" formatCode="General">
                  <c:v>0</c:v>
                </c:pt>
                <c:pt idx="1">
                  <c:v>478050</c:v>
                </c:pt>
                <c:pt idx="2">
                  <c:v>591315</c:v>
                </c:pt>
                <c:pt idx="5" formatCode="General">
                  <c:v>0</c:v>
                </c:pt>
              </c:numCache>
            </c:numRef>
          </c:xVal>
          <c:yVal>
            <c:numRef>
              <c:f>IPR!$G$2:$G$7</c:f>
              <c:numCache>
                <c:formatCode>General</c:formatCode>
                <c:ptCount val="6"/>
                <c:pt idx="0" formatCode="0">
                  <c:v>11841</c:v>
                </c:pt>
                <c:pt idx="1">
                  <c:v>2280</c:v>
                </c:pt>
                <c:pt idx="2" formatCode="0">
                  <c:v>14.7</c:v>
                </c:pt>
                <c:pt idx="5" formatCode="0">
                  <c:v>10451</c:v>
                </c:pt>
              </c:numCache>
            </c:numRef>
          </c:yVal>
        </c:ser>
        <c:ser>
          <c:idx val="1"/>
          <c:order val="1"/>
          <c:tx>
            <c:v>Seafloor Limit</c:v>
          </c:tx>
          <c:spPr>
            <a:ln w="22225">
              <a:solidFill>
                <a:srgbClr val="FF0000"/>
              </a:solidFill>
              <a:prstDash val="dashDot"/>
              <a:headEnd type="triangle"/>
            </a:ln>
          </c:spPr>
          <c:marker>
            <c:symbol val="none"/>
          </c:marker>
          <c:xVal>
            <c:numRef>
              <c:f>IPR!$A$3:$A$4</c:f>
              <c:numCache>
                <c:formatCode>General</c:formatCode>
                <c:ptCount val="2"/>
                <c:pt idx="0">
                  <c:v>0</c:v>
                </c:pt>
                <c:pt idx="1">
                  <c:v>478050</c:v>
                </c:pt>
              </c:numCache>
            </c:numRef>
          </c:xVal>
          <c:yVal>
            <c:numRef>
              <c:f>IPR!$B$3:$B$4</c:f>
              <c:numCache>
                <c:formatCode>General</c:formatCode>
                <c:ptCount val="2"/>
                <c:pt idx="0">
                  <c:v>2280</c:v>
                </c:pt>
                <c:pt idx="1">
                  <c:v>2280</c:v>
                </c:pt>
              </c:numCache>
            </c:numRef>
          </c:yVal>
        </c:ser>
        <c:ser>
          <c:idx val="2"/>
          <c:order val="2"/>
          <c:tx>
            <c:v>Seafloor Blowout behind Casing Annulus</c:v>
          </c:tx>
          <c:spPr>
            <a:ln w="31750">
              <a:solidFill>
                <a:schemeClr val="accent6">
                  <a:lumMod val="75000"/>
                </a:schemeClr>
              </a:solidFill>
              <a:prstDash val="lgDash"/>
              <a:headEnd type="triangle"/>
            </a:ln>
          </c:spPr>
          <c:marker>
            <c:symbol val="none"/>
          </c:marker>
          <c:xVal>
            <c:numRef>
              <c:f>IPR!$H$7:$H$8</c:f>
              <c:numCache>
                <c:formatCode>General</c:formatCode>
                <c:ptCount val="2"/>
                <c:pt idx="0">
                  <c:v>0</c:v>
                </c:pt>
                <c:pt idx="1">
                  <c:v>69500</c:v>
                </c:pt>
              </c:numCache>
            </c:numRef>
          </c:xVal>
          <c:yVal>
            <c:numRef>
              <c:f>IPR!$G$7:$G$8</c:f>
              <c:numCache>
                <c:formatCode>0</c:formatCode>
                <c:ptCount val="2"/>
                <c:pt idx="0">
                  <c:v>10451</c:v>
                </c:pt>
                <c:pt idx="1">
                  <c:v>10451</c:v>
                </c:pt>
              </c:numCache>
            </c:numRef>
          </c:yVal>
        </c:ser>
        <c:ser>
          <c:idx val="3"/>
          <c:order val="3"/>
          <c:tx>
            <c:v>Seafloor Blowout Behind Casing Y</c:v>
          </c:tx>
          <c:spPr>
            <a:ln w="34925">
              <a:solidFill>
                <a:schemeClr val="accent6">
                  <a:lumMod val="75000"/>
                </a:schemeClr>
              </a:solidFill>
              <a:prstDash val="lgDash"/>
              <a:tailEnd type="triangle"/>
            </a:ln>
          </c:spPr>
          <c:marker>
            <c:symbol val="none"/>
          </c:marker>
          <c:xVal>
            <c:numRef>
              <c:f>IPR!$L$7:$L$8</c:f>
              <c:numCache>
                <c:formatCode>General</c:formatCode>
                <c:ptCount val="2"/>
                <c:pt idx="0">
                  <c:v>69500</c:v>
                </c:pt>
                <c:pt idx="1">
                  <c:v>69500</c:v>
                </c:pt>
              </c:numCache>
            </c:numRef>
          </c:xVal>
          <c:yVal>
            <c:numRef>
              <c:f>IPR!$G$7:$H$7</c:f>
              <c:numCache>
                <c:formatCode>General</c:formatCode>
                <c:ptCount val="2"/>
                <c:pt idx="0" formatCode="0">
                  <c:v>10451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Seafloor Exit Y</c:v>
          </c:tx>
          <c:spPr>
            <a:ln>
              <a:solidFill>
                <a:srgbClr val="FF0000"/>
              </a:solidFill>
              <a:prstDash val="dashDot"/>
              <a:headEnd type="triangle"/>
              <a:tailEnd type="none"/>
            </a:ln>
          </c:spPr>
          <c:marker>
            <c:symbol val="none"/>
          </c:marker>
          <c:xVal>
            <c:numRef>
              <c:f>IPR!$C$3:$C$4</c:f>
              <c:numCache>
                <c:formatCode>General</c:formatCode>
                <c:ptCount val="2"/>
                <c:pt idx="0">
                  <c:v>478050</c:v>
                </c:pt>
                <c:pt idx="1">
                  <c:v>478050</c:v>
                </c:pt>
              </c:numCache>
            </c:numRef>
          </c:xVal>
          <c:yVal>
            <c:numRef>
              <c:f>IPR!$A$3:$B$3</c:f>
              <c:numCache>
                <c:formatCode>General</c:formatCode>
                <c:ptCount val="2"/>
                <c:pt idx="0">
                  <c:v>0</c:v>
                </c:pt>
                <c:pt idx="1">
                  <c:v>2280</c:v>
                </c:pt>
              </c:numCache>
            </c:numRef>
          </c:yVal>
        </c:ser>
        <c:ser>
          <c:idx val="5"/>
          <c:order val="5"/>
          <c:tx>
            <c:v>Seafloor 5" Diverter</c:v>
          </c:tx>
          <c:spPr>
            <a:ln w="34925">
              <a:prstDash val="lgDash"/>
              <a:headEnd type="triangle"/>
            </a:ln>
          </c:spPr>
          <c:marker>
            <c:symbol val="none"/>
          </c:marker>
          <c:xVal>
            <c:numRef>
              <c:f>IPR!$H$11:$H$12</c:f>
              <c:numCache>
                <c:formatCode>General</c:formatCode>
                <c:ptCount val="2"/>
                <c:pt idx="0">
                  <c:v>0</c:v>
                </c:pt>
                <c:pt idx="1">
                  <c:v>52000</c:v>
                </c:pt>
              </c:numCache>
            </c:numRef>
          </c:xVal>
          <c:yVal>
            <c:numRef>
              <c:f>IPR!$G$11:$G$12</c:f>
              <c:numCache>
                <c:formatCode>0</c:formatCode>
                <c:ptCount val="2"/>
                <c:pt idx="0">
                  <c:v>10801</c:v>
                </c:pt>
                <c:pt idx="1">
                  <c:v>10801</c:v>
                </c:pt>
              </c:numCache>
            </c:numRef>
          </c:yVal>
        </c:ser>
        <c:ser>
          <c:idx val="6"/>
          <c:order val="6"/>
          <c:tx>
            <c:v>Seafloor 5" Diverter Y</c:v>
          </c:tx>
          <c:spPr>
            <a:ln w="34925">
              <a:solidFill>
                <a:schemeClr val="accent6">
                  <a:lumMod val="75000"/>
                </a:schemeClr>
              </a:solidFill>
              <a:prstDash val="lgDash"/>
              <a:tailEnd type="triangle"/>
            </a:ln>
          </c:spPr>
          <c:marker>
            <c:symbol val="none"/>
          </c:marker>
          <c:xVal>
            <c:numRef>
              <c:f>IPR!$L$11:$L$12</c:f>
              <c:numCache>
                <c:formatCode>General</c:formatCode>
                <c:ptCount val="2"/>
                <c:pt idx="0">
                  <c:v>52000</c:v>
                </c:pt>
                <c:pt idx="1">
                  <c:v>52000</c:v>
                </c:pt>
              </c:numCache>
            </c:numRef>
          </c:xVal>
          <c:yVal>
            <c:numRef>
              <c:f>IPR!$G$11:$H$11</c:f>
              <c:numCache>
                <c:formatCode>General</c:formatCode>
                <c:ptCount val="2"/>
                <c:pt idx="0" formatCode="0">
                  <c:v>10801</c:v>
                </c:pt>
                <c:pt idx="1">
                  <c:v>0</c:v>
                </c:pt>
              </c:numCache>
            </c:numRef>
          </c:yVal>
        </c:ser>
        <c:ser>
          <c:idx val="7"/>
          <c:order val="7"/>
          <c:tx>
            <c:v>Seafloor 2" Diverter</c:v>
          </c:tx>
          <c:spPr>
            <a:ln w="34925">
              <a:solidFill>
                <a:srgbClr val="F79646">
                  <a:lumMod val="75000"/>
                </a:srgbClr>
              </a:solidFill>
              <a:prstDash val="lgDash"/>
              <a:headEnd type="triangle"/>
            </a:ln>
          </c:spPr>
          <c:marker>
            <c:symbol val="none"/>
          </c:marker>
          <c:xVal>
            <c:numRef>
              <c:f>IPR!$H$23:$H$24</c:f>
              <c:numCache>
                <c:formatCode>General</c:formatCode>
                <c:ptCount val="2"/>
                <c:pt idx="0">
                  <c:v>0</c:v>
                </c:pt>
                <c:pt idx="1">
                  <c:v>8600</c:v>
                </c:pt>
              </c:numCache>
            </c:numRef>
          </c:xVal>
          <c:yVal>
            <c:numRef>
              <c:f>IPR!$G$23:$G$24</c:f>
              <c:numCache>
                <c:formatCode>0</c:formatCode>
                <c:ptCount val="2"/>
                <c:pt idx="0">
                  <c:v>11669</c:v>
                </c:pt>
                <c:pt idx="1">
                  <c:v>11669</c:v>
                </c:pt>
              </c:numCache>
            </c:numRef>
          </c:yVal>
        </c:ser>
        <c:ser>
          <c:idx val="8"/>
          <c:order val="8"/>
          <c:tx>
            <c:v>Seafloor 2" Diverter Y</c:v>
          </c:tx>
          <c:spPr>
            <a:ln w="34925">
              <a:solidFill>
                <a:schemeClr val="accent6">
                  <a:lumMod val="75000"/>
                </a:schemeClr>
              </a:solidFill>
              <a:prstDash val="lgDash"/>
              <a:tailEnd type="triangle"/>
            </a:ln>
          </c:spPr>
          <c:marker>
            <c:symbol val="none"/>
          </c:marker>
          <c:xVal>
            <c:numRef>
              <c:f>IPR!$L$23:$L$24</c:f>
              <c:numCache>
                <c:formatCode>General</c:formatCode>
                <c:ptCount val="2"/>
                <c:pt idx="0">
                  <c:v>8600</c:v>
                </c:pt>
                <c:pt idx="1">
                  <c:v>8600</c:v>
                </c:pt>
              </c:numCache>
            </c:numRef>
          </c:xVal>
          <c:yVal>
            <c:numRef>
              <c:f>IPR!$G$23:$H$23</c:f>
              <c:numCache>
                <c:formatCode>General</c:formatCode>
                <c:ptCount val="2"/>
                <c:pt idx="0" formatCode="0">
                  <c:v>11669</c:v>
                </c:pt>
                <c:pt idx="1">
                  <c:v>0</c:v>
                </c:pt>
              </c:numCache>
            </c:numRef>
          </c:yVal>
        </c:ser>
        <c:axId val="83161856"/>
        <c:axId val="83164160"/>
      </c:scatterChart>
      <c:valAx>
        <c:axId val="83161856"/>
        <c:scaling>
          <c:orientation val="minMax"/>
          <c:max val="6000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(bbl)</a:t>
                </a:r>
              </a:p>
            </c:rich>
          </c:tx>
          <c:layout/>
        </c:title>
        <c:numFmt formatCode="#,##0" sourceLinked="0"/>
        <c:minorTickMark val="out"/>
        <c:tickLblPos val="nextTo"/>
        <c:crossAx val="83164160"/>
        <c:crosses val="autoZero"/>
        <c:crossBetween val="midCat"/>
      </c:valAx>
      <c:valAx>
        <c:axId val="83164160"/>
        <c:scaling>
          <c:orientation val="minMax"/>
          <c:max val="1200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Pressure</a:t>
                </a:r>
                <a:r>
                  <a:rPr lang="en-US" sz="1200" baseline="0"/>
                  <a:t> (psi)</a:t>
                </a:r>
                <a:endParaRPr lang="en-US" sz="1200"/>
              </a:p>
            </c:rich>
          </c:tx>
          <c:layout/>
        </c:title>
        <c:numFmt formatCode="#,##0" sourceLinked="0"/>
        <c:minorTickMark val="out"/>
        <c:tickLblPos val="nextTo"/>
        <c:crossAx val="83161856"/>
        <c:crosses val="autoZero"/>
        <c:crossBetween val="midCat"/>
        <c:majorUnit val="1000"/>
        <c:minorUnit val="500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/>
  </sheetViews>
  <sheetFormatPr defaultRowHeight="15"/>
  <cols>
    <col min="8" max="8" width="11.5703125" bestFit="1" customWidth="1"/>
  </cols>
  <sheetData>
    <row r="1" spans="1:14">
      <c r="F1" s="3" t="s">
        <v>2</v>
      </c>
      <c r="G1" s="3" t="s">
        <v>0</v>
      </c>
      <c r="H1" s="3" t="s">
        <v>1</v>
      </c>
    </row>
    <row r="2" spans="1:14">
      <c r="F2">
        <v>50</v>
      </c>
      <c r="G2" s="1">
        <v>11841</v>
      </c>
      <c r="H2">
        <v>0</v>
      </c>
      <c r="I2" s="2"/>
    </row>
    <row r="3" spans="1:14">
      <c r="A3">
        <v>0</v>
      </c>
      <c r="B3">
        <v>2280</v>
      </c>
      <c r="C3">
        <v>478050</v>
      </c>
      <c r="G3">
        <v>2280</v>
      </c>
      <c r="H3" s="2">
        <f>(G2-G3)*F2</f>
        <v>478050</v>
      </c>
      <c r="I3" s="2"/>
    </row>
    <row r="4" spans="1:14">
      <c r="A4">
        <v>478050</v>
      </c>
      <c r="B4">
        <v>2280</v>
      </c>
      <c r="C4">
        <v>478050</v>
      </c>
      <c r="G4" s="1">
        <v>14.7</v>
      </c>
      <c r="H4" s="2">
        <f>(G2-G4)*F2</f>
        <v>591315</v>
      </c>
      <c r="I4" s="2"/>
    </row>
    <row r="5" spans="1:14">
      <c r="G5" s="1"/>
      <c r="H5" s="2"/>
      <c r="I5" s="2"/>
    </row>
    <row r="6" spans="1:14">
      <c r="D6" t="s">
        <v>3</v>
      </c>
      <c r="G6" s="1"/>
      <c r="I6" s="2"/>
    </row>
    <row r="7" spans="1:14">
      <c r="D7" s="4" t="s">
        <v>10</v>
      </c>
      <c r="E7">
        <v>10255</v>
      </c>
      <c r="F7" t="s">
        <v>0</v>
      </c>
      <c r="G7" s="1">
        <f>G8</f>
        <v>10451</v>
      </c>
      <c r="H7">
        <v>0</v>
      </c>
      <c r="L7">
        <f>H8</f>
        <v>69500</v>
      </c>
    </row>
    <row r="8" spans="1:14">
      <c r="D8" s="4" t="s">
        <v>11</v>
      </c>
      <c r="E8" s="5">
        <v>9626</v>
      </c>
      <c r="F8" t="s">
        <v>0</v>
      </c>
      <c r="G8" s="1">
        <f>G2-(H8/50)</f>
        <v>10451</v>
      </c>
      <c r="H8">
        <v>69500</v>
      </c>
      <c r="I8" s="2" t="s">
        <v>5</v>
      </c>
      <c r="J8">
        <v>70000000</v>
      </c>
      <c r="K8" t="s">
        <v>6</v>
      </c>
      <c r="L8">
        <v>69500</v>
      </c>
      <c r="M8" s="1">
        <f>H8+J8/6040</f>
        <v>81089.403973509936</v>
      </c>
      <c r="N8" t="s">
        <v>12</v>
      </c>
    </row>
    <row r="9" spans="1:14">
      <c r="G9" s="1"/>
      <c r="H9" s="1"/>
      <c r="I9" s="2"/>
    </row>
    <row r="10" spans="1:14">
      <c r="D10" t="s">
        <v>4</v>
      </c>
      <c r="G10" s="1"/>
      <c r="I10" s="2"/>
    </row>
    <row r="11" spans="1:14">
      <c r="D11" s="4" t="s">
        <v>10</v>
      </c>
      <c r="E11">
        <v>10255</v>
      </c>
      <c r="F11" t="s">
        <v>0</v>
      </c>
      <c r="G11" s="1">
        <f>G12</f>
        <v>10801</v>
      </c>
      <c r="H11">
        <v>0</v>
      </c>
      <c r="I11" s="2"/>
      <c r="L11">
        <v>52000</v>
      </c>
    </row>
    <row r="12" spans="1:14">
      <c r="D12" s="4" t="s">
        <v>11</v>
      </c>
      <c r="E12" s="5">
        <v>9915</v>
      </c>
      <c r="F12" t="s">
        <v>0</v>
      </c>
      <c r="G12" s="1">
        <f>G2-(H12/50)</f>
        <v>10801</v>
      </c>
      <c r="H12">
        <v>52000</v>
      </c>
      <c r="I12" s="2" t="s">
        <v>5</v>
      </c>
      <c r="J12">
        <v>57000000</v>
      </c>
      <c r="K12" t="s">
        <v>6</v>
      </c>
      <c r="L12">
        <v>52000</v>
      </c>
      <c r="M12" s="1">
        <f>H12+J12/6040</f>
        <v>61437.086092715232</v>
      </c>
      <c r="N12" t="s">
        <v>12</v>
      </c>
    </row>
    <row r="13" spans="1:14">
      <c r="G13" s="1"/>
      <c r="H13" s="1"/>
      <c r="I13" s="2"/>
    </row>
    <row r="14" spans="1:14">
      <c r="D14" t="s">
        <v>8</v>
      </c>
      <c r="G14" s="1"/>
      <c r="I14" s="2"/>
    </row>
    <row r="15" spans="1:14">
      <c r="D15" s="4" t="s">
        <v>10</v>
      </c>
      <c r="E15">
        <v>10255</v>
      </c>
      <c r="G15" s="1">
        <f>G16</f>
        <v>11021</v>
      </c>
      <c r="H15">
        <v>0</v>
      </c>
      <c r="I15" s="2"/>
      <c r="L15">
        <v>41000</v>
      </c>
    </row>
    <row r="16" spans="1:14">
      <c r="D16" s="4" t="s">
        <v>11</v>
      </c>
      <c r="E16" s="5">
        <v>10038</v>
      </c>
      <c r="F16" t="s">
        <v>0</v>
      </c>
      <c r="G16" s="1">
        <f>G2-(H16/50)</f>
        <v>11021</v>
      </c>
      <c r="H16">
        <v>41000</v>
      </c>
      <c r="I16" s="2" t="s">
        <v>5</v>
      </c>
      <c r="J16">
        <v>45000000</v>
      </c>
      <c r="K16" t="s">
        <v>6</v>
      </c>
      <c r="L16">
        <v>41000</v>
      </c>
      <c r="M16" s="1">
        <f>H16+J16/6040</f>
        <v>48450.331125827812</v>
      </c>
      <c r="N16" t="s">
        <v>12</v>
      </c>
    </row>
    <row r="17" spans="4:14">
      <c r="G17" s="1"/>
      <c r="H17" s="1"/>
      <c r="I17" s="2"/>
    </row>
    <row r="18" spans="4:14">
      <c r="D18" t="s">
        <v>7</v>
      </c>
      <c r="G18" s="1"/>
      <c r="I18" s="2"/>
    </row>
    <row r="19" spans="4:14">
      <c r="D19" s="4" t="s">
        <v>10</v>
      </c>
      <c r="E19">
        <v>10255</v>
      </c>
      <c r="G19" s="1">
        <f>G20</f>
        <v>11361</v>
      </c>
      <c r="H19">
        <v>0</v>
      </c>
      <c r="I19" s="2"/>
      <c r="L19">
        <v>24000</v>
      </c>
    </row>
    <row r="20" spans="4:14">
      <c r="D20" s="4" t="s">
        <v>11</v>
      </c>
      <c r="E20" s="5">
        <v>10225</v>
      </c>
      <c r="F20" t="s">
        <v>0</v>
      </c>
      <c r="G20" s="1">
        <f>G2-(H20/50)</f>
        <v>11361</v>
      </c>
      <c r="H20">
        <v>24000</v>
      </c>
      <c r="I20" s="2" t="s">
        <v>5</v>
      </c>
      <c r="J20">
        <v>26000000</v>
      </c>
      <c r="K20" t="s">
        <v>6</v>
      </c>
      <c r="L20">
        <v>24000</v>
      </c>
      <c r="M20" s="1">
        <f>H20+J20/6040</f>
        <v>28304.635761589405</v>
      </c>
      <c r="N20" t="s">
        <v>12</v>
      </c>
    </row>
    <row r="21" spans="4:14">
      <c r="G21" s="1"/>
      <c r="H21" s="1"/>
      <c r="I21" s="2"/>
    </row>
    <row r="22" spans="4:14">
      <c r="D22" t="s">
        <v>9</v>
      </c>
      <c r="G22" s="1"/>
      <c r="I22" s="2"/>
    </row>
    <row r="23" spans="4:14">
      <c r="D23" s="4" t="s">
        <v>10</v>
      </c>
      <c r="E23">
        <v>10255</v>
      </c>
      <c r="G23" s="1">
        <f>G24</f>
        <v>11669</v>
      </c>
      <c r="H23">
        <v>0</v>
      </c>
      <c r="I23" s="2"/>
      <c r="L23">
        <v>8600</v>
      </c>
    </row>
    <row r="24" spans="4:14">
      <c r="D24" s="4" t="s">
        <v>11</v>
      </c>
      <c r="E24" s="5">
        <v>10249</v>
      </c>
      <c r="F24" t="s">
        <v>0</v>
      </c>
      <c r="G24" s="1">
        <f>G2-(H24/50)</f>
        <v>11669</v>
      </c>
      <c r="H24">
        <v>8600</v>
      </c>
      <c r="I24" s="2" t="s">
        <v>5</v>
      </c>
      <c r="J24">
        <v>10000000</v>
      </c>
      <c r="K24" t="s">
        <v>6</v>
      </c>
      <c r="L24">
        <v>8600</v>
      </c>
      <c r="M24" s="1">
        <f>H24+J24/6040</f>
        <v>10255.629139072847</v>
      </c>
      <c r="N24" t="s">
        <v>12</v>
      </c>
    </row>
    <row r="25" spans="4:14">
      <c r="G25" s="1"/>
      <c r="H25" s="1"/>
      <c r="I25" s="2"/>
    </row>
    <row r="26" spans="4:14">
      <c r="G26" s="1"/>
      <c r="H26" s="2"/>
      <c r="I26" s="2"/>
    </row>
    <row r="27" spans="4:14">
      <c r="G27" s="1"/>
      <c r="I27" s="2"/>
    </row>
    <row r="28" spans="4:14">
      <c r="G28" s="1"/>
      <c r="H28" s="2"/>
      <c r="I28" s="2"/>
    </row>
    <row r="29" spans="4:14">
      <c r="G29" s="1"/>
      <c r="I29" s="2"/>
    </row>
    <row r="30" spans="4:14">
      <c r="G30" s="1"/>
      <c r="H30" s="2"/>
      <c r="I30" s="2"/>
    </row>
    <row r="31" spans="4:14">
      <c r="G31" s="1"/>
      <c r="I31" s="2"/>
    </row>
    <row r="32" spans="4:14">
      <c r="G32" s="1"/>
      <c r="H32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IPR</vt:lpstr>
      <vt:lpstr>IPR Curves</vt:lpstr>
    </vt:vector>
  </TitlesOfParts>
  <Company>Wild Well Control,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Burch</dc:creator>
  <cp:lastModifiedBy>Bill Burch</cp:lastModifiedBy>
  <dcterms:created xsi:type="dcterms:W3CDTF">2010-02-09T19:41:28Z</dcterms:created>
  <dcterms:modified xsi:type="dcterms:W3CDTF">2010-04-24T18:45:11Z</dcterms:modified>
</cp:coreProperties>
</file>